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п_Никологоры'!$8:$10</definedName>
  </definedNames>
  <calcPr fullCalcOnLoad="1"/>
</workbook>
</file>

<file path=xl/sharedStrings.xml><?xml version="1.0" encoding="utf-8"?>
<sst xmlns="http://schemas.openxmlformats.org/spreadsheetml/2006/main" count="920" uniqueCount="252">
  <si>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</si>
  <si>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</si>
  <si>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</si>
  <si>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</si>
  <si>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</si>
  <si>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</si>
  <si>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</si>
  <si>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</si>
  <si>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</si>
  <si>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</si>
  <si>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</si>
  <si>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</si>
  <si>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</si>
  <si>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</si>
  <si>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</si>
  <si>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</si>
  <si>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</si>
  <si>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</si>
  <si>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</si>
  <si>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</si>
  <si>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</si>
  <si>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</si>
  <si>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</si>
  <si>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</si>
  <si>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</si>
  <si>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</si>
  <si>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</si>
  <si>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</si>
  <si>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</si>
  <si>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</si>
  <si>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</si>
  <si>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</si>
  <si>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</si>
  <si>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</si>
  <si>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</si>
  <si>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1100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</si>
  <si>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</si>
  <si>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</si>
  <si>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</si>
  <si>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</si>
  <si>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</si>
  <si>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</si>
  <si>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</si>
  <si>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</si>
  <si>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</si>
  <si>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</si>
  <si>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</si>
  <si>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</si>
  <si>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</si>
  <si>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</si>
  <si>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</si>
  <si>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</si>
  <si>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</si>
  <si>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</si>
  <si>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</si>
  <si>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</si>
  <si>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</si>
  <si>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0309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</si>
  <si>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</si>
  <si>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</si>
  <si>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</si>
  <si>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</si>
  <si>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</si>
  <si>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</si>
  <si>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Культура, кнематография</t>
  </si>
  <si>
    <t>Культура</t>
  </si>
  <si>
    <t>0800</t>
  </si>
  <si>
    <t>Физическая культура</t>
  </si>
  <si>
    <t>0409</t>
  </si>
  <si>
    <t>дворцы и дома культуры, другие учреждения культуры</t>
  </si>
  <si>
    <t>библиотеки</t>
  </si>
  <si>
    <t>физическая культура и спорт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</si>
  <si>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</si>
  <si>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0804</t>
  </si>
  <si>
    <t>Другие вопросы в области культуры и кинематографии</t>
  </si>
  <si>
    <t>осуществление полномочий по земельному контролю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</si>
  <si>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</si>
  <si>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</si>
  <si>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</si>
  <si>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</si>
  <si>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</si>
  <si>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</si>
  <si>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</si>
  <si>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0113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</si>
  <si>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</si>
  <si>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500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</si>
  <si>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</si>
  <si>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</si>
  <si>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</si>
  <si>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бюдженые ассигнования</t>
  </si>
  <si>
    <t>Межбюджетные трансферты</t>
  </si>
  <si>
    <t>Иные бюджетные ассигнования</t>
  </si>
  <si>
    <t>Другие общегосударственные вопросы</t>
  </si>
  <si>
    <t>Расходы на осуществление первичного воинского учета на территории, где отсутствуют военные комиссариаты за счет субвенции из областного бюджета</t>
  </si>
  <si>
    <t>Дорожное хозяйство (дорожные фонды)</t>
  </si>
  <si>
    <t>Межбюджетные тнансферты</t>
  </si>
  <si>
    <t>Обеспечение мероприятий по капитальному ремонту многоквартирных домов (за счет средств местного бюджета)</t>
  </si>
  <si>
    <t>600</t>
  </si>
  <si>
    <t>уличное освещение</t>
  </si>
  <si>
    <t>прочие мероприятия по благоустройству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</si>
  <si>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</si>
  <si>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</si>
  <si>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</si>
  <si>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</si>
  <si>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</si>
  <si>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</si>
  <si>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Иные межбюджетные трансферты</t>
  </si>
  <si>
    <t>540</t>
  </si>
  <si>
    <t>Резервные средства</t>
  </si>
  <si>
    <t>870</t>
  </si>
  <si>
    <t>Предоставление субсидий бюджетам,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</si>
  <si>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</si>
  <si>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</si>
  <si>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</si>
  <si>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</si>
  <si>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- уличное освещение</t>
  </si>
  <si>
    <t xml:space="preserve">- прочие мероприятия по благоустройству           </t>
  </si>
  <si>
    <t>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</si>
  <si>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расходы местного бюджета, в том числе:</t>
  </si>
  <si>
    <t>утверждение генерального плана поселений, правил землепользования и застройки, выдача разрешений на строительство, разрешение на ввод объектов в эксплуатацию, реконструкция объектов капитального строительства, утверждение нормативов градостроительного проектирования, резервирование земель</t>
  </si>
  <si>
    <t>- расходы на финансовое обеспечение дорожной деятельности в отношении автомобильных дорог общего пользования местного значения (за счет субсидии из областного бюджета)</t>
  </si>
  <si>
    <t>- расходы местного бюджета</t>
  </si>
  <si>
    <t>в том числе 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</si>
  <si>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</si>
  <si>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0000000000</t>
  </si>
  <si>
    <t>9910000110</t>
  </si>
  <si>
    <t>9920000000</t>
  </si>
  <si>
    <t>9920000110</t>
  </si>
  <si>
    <t>9920000190</t>
  </si>
  <si>
    <t>9990000200</t>
  </si>
  <si>
    <t>0130000000</t>
  </si>
  <si>
    <t>2230000000</t>
  </si>
  <si>
    <t>9990051180</t>
  </si>
  <si>
    <t>0230000000</t>
  </si>
  <si>
    <t>0330000000</t>
  </si>
  <si>
    <t>0314</t>
  </si>
  <si>
    <t>2030000000</t>
  </si>
  <si>
    <t>0430000000</t>
  </si>
  <si>
    <t>0430072460</t>
  </si>
  <si>
    <t>средства на софинансирование расходов на финансовое обеспечение дорожной деятельности в отношении автомобильных дорог общего пользования местного значения (за счет средств местного бюджета)</t>
  </si>
  <si>
    <t>0530000000</t>
  </si>
  <si>
    <t>0410</t>
  </si>
  <si>
    <t>2130000000</t>
  </si>
  <si>
    <t>1430000000</t>
  </si>
  <si>
    <t>1930000000</t>
  </si>
  <si>
    <t>0730000000</t>
  </si>
  <si>
    <t>0730096010</t>
  </si>
  <si>
    <t>9990096010</t>
  </si>
  <si>
    <t>0830000000</t>
  </si>
  <si>
    <t>0930000000</t>
  </si>
  <si>
    <t>1030000000</t>
  </si>
  <si>
    <t>1030000010</t>
  </si>
  <si>
    <t>1030000020</t>
  </si>
  <si>
    <t>1130000000</t>
  </si>
  <si>
    <t>1230000000</t>
  </si>
  <si>
    <t>1330000000</t>
  </si>
  <si>
    <t>9990000410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</si>
  <si>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</si>
  <si>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9990000300</t>
  </si>
  <si>
    <t>2</t>
  </si>
  <si>
    <t>2.1</t>
  </si>
  <si>
    <t>Другие вопросы в области национальной безопасности и правоохранительной деятельности</t>
  </si>
  <si>
    <t>Связь и информатика</t>
  </si>
  <si>
    <t>000000000</t>
  </si>
  <si>
    <t>320</t>
  </si>
  <si>
    <t>Социальные выплаты гражданам, кроме публичных нормативных социальных выплат</t>
  </si>
  <si>
    <t>План на 2017 год (тыс.руб.)</t>
  </si>
  <si>
    <t xml:space="preserve">Администрация муниципального образования поселок Никологоры </t>
  </si>
  <si>
    <t>Глава местной администрации муниципального образования поселок Никологоры</t>
  </si>
  <si>
    <t>Администрация муниципального образования поселок Никологоры в том числе:</t>
  </si>
  <si>
    <t>2.2</t>
  </si>
  <si>
    <t>2.3</t>
  </si>
  <si>
    <t>4.1</t>
  </si>
  <si>
    <t>4.2</t>
  </si>
  <si>
    <t>6.1</t>
  </si>
  <si>
    <t>6.2</t>
  </si>
  <si>
    <t>8</t>
  </si>
  <si>
    <t>7</t>
  </si>
  <si>
    <t xml:space="preserve">Муниципальная программа "Пожарная безопасность в муниципальном образовании "поселок Никологоры" на 2017-2019 годы" </t>
  </si>
  <si>
    <t>9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</si>
  <si>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 на 2017-2019 годы"</t>
  </si>
  <si>
    <t>0630000000</t>
  </si>
  <si>
    <t>10</t>
  </si>
  <si>
    <t>11</t>
  </si>
  <si>
    <t>11.1</t>
  </si>
  <si>
    <t>11.2</t>
  </si>
  <si>
    <t>11.2.1</t>
  </si>
  <si>
    <t>12</t>
  </si>
  <si>
    <t>13</t>
  </si>
  <si>
    <t>14</t>
  </si>
  <si>
    <t>15</t>
  </si>
  <si>
    <t>16</t>
  </si>
  <si>
    <t>Муниципальная программа "Реконструкция, капитальный ремонт многоквартирных домов и содержание незаселенных жилиых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</si>
  <si>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17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</si>
  <si>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и содержание незаселенных жилиых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</si>
  <si>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18</t>
  </si>
  <si>
    <t>Муниципальная программа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 на 2017-2019 годы"</t>
  </si>
  <si>
    <t>19</t>
  </si>
  <si>
    <t>20</t>
  </si>
  <si>
    <t>Муниципальная программа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годы", в том числе:</t>
  </si>
  <si>
    <t>20.1</t>
  </si>
  <si>
    <t>20.2</t>
  </si>
  <si>
    <t>21</t>
  </si>
  <si>
    <t>21.1</t>
  </si>
  <si>
    <t>21.2</t>
  </si>
  <si>
    <t>22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</si>
  <si>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 на 2017-2019 годы"</t>
  </si>
  <si>
    <t>23</t>
  </si>
  <si>
    <t>24</t>
  </si>
  <si>
    <t>Муниципальная программа "Организация и развитие общественных работ в муниципальном образовании поселок Никологоры Вязниковского района Владимирской области на 2017-2019 годы"</t>
  </si>
  <si>
    <t>25</t>
  </si>
  <si>
    <t>26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</si>
  <si>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</si>
  <si>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</si>
  <si>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</si>
  <si>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</si>
  <si>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</si>
  <si>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</si>
  <si>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</si>
  <si>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</si>
  <si>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</si>
  <si>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Администрация муниципального образования поселок Никологоры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</si>
  <si>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</si>
  <si>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 на 2017-2019 годы"</t>
  </si>
  <si>
    <t>Муниципальная программа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 на 2017-2019 годы"</t>
  </si>
  <si>
    <t>Отчет об исполнении распределения ассигнований из бюджета муниципального образования поселок Никологоры за 2017 год по разделам и подразделам, целевым статьям и видам расходов классификации расходов</t>
  </si>
  <si>
    <t>Исполнение за                 2017 год (тыс.руб.)</t>
  </si>
  <si>
    <t>Процент исполнения за 2017 год</t>
  </si>
  <si>
    <t>Отчет об исполнении ведоственной структуры расходов бюджета муниципального образования поселок Никологоры за 2017 год</t>
  </si>
  <si>
    <t>Исполнение за                   2017 год (тыс.руб)</t>
  </si>
  <si>
    <t>21.1.1</t>
  </si>
  <si>
    <t>21.1.2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</si>
  <si>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2016-2018 годы"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</si>
  <si>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 на 2016-2018 годы"</t>
  </si>
  <si>
    <t>Муниципальная программа "Обеспечение охраны жизни людей на водных объектах, расположенных на территории муниципального образования поселок Никологоры в период 2017-2019 годов"</t>
  </si>
  <si>
    <t>Муниципальная программа "Пожарная безопасность в муниципальном образовании поселок Никологоры на 2017-2019 годы"</t>
  </si>
  <si>
    <t>Муниципальная программа "Профилактика преступлений и правонарушений в муниципальном образовании поселок Никологоры на 2015-2017 годы"</t>
  </si>
  <si>
    <t>Муниципальная программа "Дорожное хозяйство муниципального образования поселок Никологоры на 2016-2018 годы", в том числе:</t>
  </si>
  <si>
    <t>Муниципальная программа "Обеспечение безопасности дорожного движения в муниципальном образовании поселок Никологоры на 2016-2018 годы", в том числе:</t>
  </si>
  <si>
    <t>Муниципальная программа "Информатизация муниципального образования поселок Никологоры Вязниковского района Владимирской области на 2016-2018 годы"</t>
  </si>
  <si>
    <t>Муниципальная программа "Развитие малого  среднего предпринимательства  на территории муниципального образования поселок Никологоры Вязниковского района Владимирской области на 2015-2017 годы"</t>
  </si>
  <si>
    <t>Муниципальная программа "Совершенствование системы управления муниципальным имуществом в муниципальном образовании поселок Никологоры на 2015-2017 годы"</t>
  </si>
  <si>
    <t>Муниципальная программа "Благоустройство территории муниципального образования поселок Никологоры Вязниковского района на 2016-2018 годы", в том числе расходы на: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</si>
  <si>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поселек Никологоры Вязниковского района Владимирской области на 2016-2018 годы"</t>
  </si>
  <si>
    <t>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 на 2016-2018 годы" в том числе:</t>
  </si>
  <si>
    <t>Муниципальная программа "Дорожное хозяйство муниципального образования поселок Никологоры на 2016-2018 годы" , в том числе:</t>
  </si>
  <si>
    <t xml:space="preserve">Муниципальная программа "Обеспечение безопасности дорожного движения в муниципальном образовании поселок Никологоры на 2016-2018 годы" 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</si>
  <si>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на 2015-2017 годы"</t>
  </si>
  <si>
    <t>Муниципальная программа "Благоустройство территории муниципального образования поселок Никологоры на 2016-2018 годы", в том числе:</t>
  </si>
  <si>
    <t>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 на 2016-2018 годы"</t>
  </si>
  <si>
    <t xml:space="preserve">Приложение № 4 к решению Совета народных депутатов муниципального образования поселок Никологоры                                      от 11.05.2018 №115
</t>
  </si>
  <si>
    <t xml:space="preserve">Приложение № 5 к решению Совета муниципального образования поселок Никологоры от 11.05.2018 №115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</si>
</sst>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7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justify" wrapText="1"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15" fillId="0" borderId="0" xfId="0" applyFont="1" applyAlignment="1">
      <alignment/>
    </xf>
    <xf numFmtId="49" fontId="3" fillId="0" borderId="12" xfId="0" applyNumberFormat="1" applyFont="1" applyBorder="1" applyAlignment="1">
      <alignment horizontal="justify" wrapText="1"/>
    </xf>
    <xf numFmtId="49" fontId="8" fillId="0" borderId="12" xfId="0" applyNumberFormat="1" applyFont="1" applyBorder="1" applyAlignment="1">
      <alignment horizontal="justify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19" fillId="0" borderId="12" xfId="53" applyFont="1" applyFill="1" applyBorder="1" applyAlignment="1">
      <alignment horizontal="justify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1" xfId="53" applyFont="1" applyBorder="1" applyAlignment="1">
      <alignment horizontal="justify" wrapText="1"/>
      <protection/>
    </xf>
    <xf numFmtId="49" fontId="3" fillId="0" borderId="11" xfId="53" applyNumberFormat="1" applyFont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0" fontId="3" fillId="0" borderId="11" xfId="53" applyFont="1" applyBorder="1" applyAlignment="1">
      <alignment horizontal="justify"/>
      <protection/>
    </xf>
    <xf numFmtId="0" fontId="3" fillId="0" borderId="11" xfId="0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justify" wrapText="1"/>
      <protection/>
    </xf>
    <xf numFmtId="49" fontId="22" fillId="0" borderId="10" xfId="53" applyNumberFormat="1" applyFont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53" applyFont="1" applyBorder="1" applyAlignment="1">
      <alignment horizontal="justify" wrapText="1"/>
      <protection/>
    </xf>
    <xf numFmtId="49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53" applyFont="1" applyBorder="1" applyAlignment="1">
      <alignment horizontal="justify"/>
      <protection/>
    </xf>
    <xf numFmtId="49" fontId="2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justify" wrapText="1"/>
      <protection/>
    </xf>
    <xf numFmtId="49" fontId="24" fillId="0" borderId="0" xfId="53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53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53" applyFont="1" applyBorder="1" applyAlignment="1">
      <alignment horizontal="justify" wrapText="1"/>
      <protection/>
    </xf>
    <xf numFmtId="49" fontId="4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53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53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53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11" xfId="53" applyFont="1" applyFill="1" applyBorder="1" applyAlignment="1">
      <alignment horizontal="center" wrapText="1"/>
      <protection/>
    </xf>
    <xf numFmtId="49" fontId="22" fillId="0" borderId="11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justify" wrapText="1"/>
    </xf>
    <xf numFmtId="0" fontId="3" fillId="0" borderId="15" xfId="53" applyFont="1" applyFill="1" applyBorder="1" applyAlignment="1">
      <alignment horizontal="center"/>
      <protection/>
    </xf>
    <xf numFmtId="164" fontId="22" fillId="0" borderId="15" xfId="53" applyNumberFormat="1" applyFont="1" applyFill="1" applyBorder="1" applyAlignment="1">
      <alignment horizontal="center"/>
      <protection/>
    </xf>
    <xf numFmtId="0" fontId="10" fillId="0" borderId="15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0" fontId="20" fillId="0" borderId="15" xfId="53" applyFont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wrapText="1"/>
    </xf>
    <xf numFmtId="164" fontId="8" fillId="0" borderId="17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justify" wrapText="1"/>
    </xf>
    <xf numFmtId="49" fontId="3" fillId="33" borderId="11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/>
      <protection/>
    </xf>
    <xf numFmtId="164" fontId="10" fillId="33" borderId="15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49" fontId="32" fillId="0" borderId="10" xfId="0" applyNumberFormat="1" applyFont="1" applyBorder="1" applyAlignment="1">
      <alignment horizontal="center"/>
    </xf>
    <xf numFmtId="0" fontId="33" fillId="0" borderId="11" xfId="53" applyFont="1" applyBorder="1" applyAlignment="1">
      <alignment horizontal="justify"/>
      <protection/>
    </xf>
    <xf numFmtId="49" fontId="33" fillId="0" borderId="11" xfId="53" applyNumberFormat="1" applyFont="1" applyBorder="1" applyAlignment="1">
      <alignment horizontal="center" wrapText="1"/>
      <protection/>
    </xf>
    <xf numFmtId="49" fontId="33" fillId="0" borderId="10" xfId="53" applyNumberFormat="1" applyFont="1" applyBorder="1" applyAlignment="1">
      <alignment horizontal="center" wrapText="1"/>
      <protection/>
    </xf>
    <xf numFmtId="164" fontId="32" fillId="0" borderId="15" xfId="0" applyNumberFormat="1" applyFont="1" applyBorder="1" applyAlignment="1">
      <alignment horizontal="center"/>
    </xf>
    <xf numFmtId="164" fontId="3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0" fontId="8" fillId="0" borderId="12" xfId="0" applyNumberFormat="1" applyFont="1" applyBorder="1" applyAlignment="1">
      <alignment horizontal="justify" wrapText="1"/>
    </xf>
    <xf numFmtId="0" fontId="9" fillId="0" borderId="12" xfId="0" applyNumberFormat="1" applyFont="1" applyBorder="1" applyAlignment="1">
      <alignment horizontal="justify" wrapText="1"/>
    </xf>
    <xf numFmtId="164" fontId="11" fillId="0" borderId="16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33" fillId="0" borderId="11" xfId="0" applyFont="1" applyBorder="1" applyAlignment="1">
      <alignment horizontal="justify" wrapText="1"/>
    </xf>
    <xf numFmtId="49" fontId="33" fillId="0" borderId="10" xfId="53" applyNumberFormat="1" applyFont="1" applyBorder="1" applyAlignment="1">
      <alignment horizontal="center"/>
      <protection/>
    </xf>
    <xf numFmtId="49" fontId="3" fillId="0" borderId="18" xfId="0" applyNumberFormat="1" applyFont="1" applyBorder="1" applyAlignment="1">
      <alignment horizontal="justify" wrapText="1"/>
    </xf>
    <xf numFmtId="49" fontId="9" fillId="0" borderId="19" xfId="0" applyNumberFormat="1" applyFont="1" applyBorder="1" applyAlignment="1">
      <alignment horizontal="justify" wrapText="1"/>
    </xf>
    <xf numFmtId="166" fontId="3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3" fillId="0" borderId="15" xfId="53" applyNumberFormat="1" applyFont="1" applyFill="1" applyBorder="1" applyAlignment="1">
      <alignment horizontal="center"/>
      <protection/>
    </xf>
    <xf numFmtId="0" fontId="3" fillId="0" borderId="11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justify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justify" wrapText="1"/>
    </xf>
    <xf numFmtId="0" fontId="10" fillId="0" borderId="16" xfId="0" applyFont="1" applyBorder="1" applyAlignment="1">
      <alignment horizontal="justify"/>
    </xf>
    <xf numFmtId="49" fontId="3" fillId="0" borderId="10" xfId="0" applyNumberFormat="1" applyFont="1" applyBorder="1" applyAlignment="1">
      <alignment horizontal="justify"/>
    </xf>
    <xf numFmtId="0" fontId="10" fillId="0" borderId="24" xfId="0" applyFont="1" applyBorder="1" applyAlignment="1">
      <alignment horizontal="justify"/>
    </xf>
    <xf numFmtId="49" fontId="3" fillId="0" borderId="11" xfId="0" applyNumberFormat="1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justify" wrapText="1"/>
    </xf>
    <xf numFmtId="49" fontId="69" fillId="0" borderId="11" xfId="53" applyNumberFormat="1" applyFont="1" applyBorder="1" applyAlignment="1">
      <alignment horizontal="center" wrapText="1"/>
      <protection/>
    </xf>
    <xf numFmtId="49" fontId="69" fillId="0" borderId="10" xfId="53" applyNumberFormat="1" applyFont="1" applyBorder="1" applyAlignment="1">
      <alignment horizontal="center" wrapText="1"/>
      <protection/>
    </xf>
    <xf numFmtId="49" fontId="69" fillId="0" borderId="10" xfId="53" applyNumberFormat="1" applyFont="1" applyBorder="1" applyAlignment="1">
      <alignment horizontal="center"/>
      <protection/>
    </xf>
    <xf numFmtId="0" fontId="68" fillId="0" borderId="15" xfId="0" applyFont="1" applyBorder="1" applyAlignment="1">
      <alignment horizontal="center"/>
    </xf>
    <xf numFmtId="164" fontId="69" fillId="0" borderId="16" xfId="0" applyNumberFormat="1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justify" vertical="center" wrapText="1"/>
    </xf>
    <xf numFmtId="49" fontId="3" fillId="34" borderId="11" xfId="53" applyNumberFormat="1" applyFont="1" applyFill="1" applyBorder="1" applyAlignment="1">
      <alignment horizontal="center" wrapText="1"/>
      <protection/>
    </xf>
    <xf numFmtId="49" fontId="3" fillId="34" borderId="10" xfId="53" applyNumberFormat="1" applyFont="1" applyFill="1" applyBorder="1" applyAlignment="1">
      <alignment horizontal="center" wrapText="1"/>
      <protection/>
    </xf>
    <xf numFmtId="49" fontId="3" fillId="34" borderId="10" xfId="53" applyNumberFormat="1" applyFont="1" applyFill="1" applyBorder="1" applyAlignment="1">
      <alignment horizontal="center"/>
      <protection/>
    </xf>
    <xf numFmtId="164" fontId="10" fillId="34" borderId="15" xfId="0" applyNumberFormat="1" applyFont="1" applyFill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49" fontId="68" fillId="33" borderId="10" xfId="0" applyNumberFormat="1" applyFont="1" applyFill="1" applyBorder="1" applyAlignment="1">
      <alignment horizontal="center"/>
    </xf>
    <xf numFmtId="0" fontId="69" fillId="33" borderId="11" xfId="0" applyFont="1" applyFill="1" applyBorder="1" applyAlignment="1">
      <alignment horizontal="justify" wrapText="1"/>
    </xf>
    <xf numFmtId="49" fontId="69" fillId="33" borderId="11" xfId="53" applyNumberFormat="1" applyFont="1" applyFill="1" applyBorder="1" applyAlignment="1">
      <alignment horizontal="center" wrapText="1"/>
      <protection/>
    </xf>
    <xf numFmtId="49" fontId="69" fillId="33" borderId="10" xfId="53" applyNumberFormat="1" applyFont="1" applyFill="1" applyBorder="1" applyAlignment="1">
      <alignment horizontal="center" wrapText="1"/>
      <protection/>
    </xf>
    <xf numFmtId="49" fontId="69" fillId="33" borderId="10" xfId="53" applyNumberFormat="1" applyFont="1" applyFill="1" applyBorder="1" applyAlignment="1">
      <alignment horizontal="center"/>
      <protection/>
    </xf>
    <xf numFmtId="164" fontId="68" fillId="33" borderId="15" xfId="0" applyNumberFormat="1" applyFont="1" applyFill="1" applyBorder="1" applyAlignment="1">
      <alignment horizontal="center"/>
    </xf>
    <xf numFmtId="164" fontId="69" fillId="33" borderId="16" xfId="0" applyNumberFormat="1" applyFont="1" applyFill="1" applyBorder="1" applyAlignment="1">
      <alignment horizontal="center"/>
    </xf>
    <xf numFmtId="0" fontId="3" fillId="34" borderId="11" xfId="53" applyFont="1" applyFill="1" applyBorder="1" applyAlignment="1">
      <alignment horizontal="justify"/>
      <protection/>
    </xf>
    <xf numFmtId="164" fontId="33" fillId="33" borderId="16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justify" wrapText="1"/>
    </xf>
    <xf numFmtId="49" fontId="3" fillId="34" borderId="10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10" fillId="34" borderId="16" xfId="0" applyNumberFormat="1" applyFont="1" applyFill="1" applyBorder="1" applyAlignment="1">
      <alignment horizontal="center"/>
    </xf>
    <xf numFmtId="49" fontId="69" fillId="0" borderId="10" xfId="0" applyNumberFormat="1" applyFont="1" applyBorder="1" applyAlignment="1">
      <alignment horizontal="center"/>
    </xf>
    <xf numFmtId="164" fontId="69" fillId="0" borderId="15" xfId="0" applyNumberFormat="1" applyFont="1" applyBorder="1" applyAlignment="1">
      <alignment horizontal="center"/>
    </xf>
    <xf numFmtId="164" fontId="68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justify" wrapText="1"/>
    </xf>
    <xf numFmtId="0" fontId="9" fillId="34" borderId="10" xfId="0" applyFont="1" applyFill="1" applyBorder="1" applyAlignment="1">
      <alignment horizontal="justify" wrapText="1"/>
    </xf>
    <xf numFmtId="49" fontId="9" fillId="34" borderId="10" xfId="0" applyNumberFormat="1" applyFont="1" applyFill="1" applyBorder="1" applyAlignment="1">
      <alignment horizontal="center"/>
    </xf>
    <xf numFmtId="164" fontId="9" fillId="34" borderId="15" xfId="0" applyNumberFormat="1" applyFont="1" applyFill="1" applyBorder="1" applyAlignment="1">
      <alignment horizontal="center"/>
    </xf>
    <xf numFmtId="164" fontId="9" fillId="34" borderId="16" xfId="0" applyNumberFormat="1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justify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0" xfId="53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/>
    </xf>
    <xf numFmtId="1" fontId="4" fillId="0" borderId="0" xfId="53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8.125" style="1" customWidth="1"/>
    <col min="2" max="2" width="7.125" style="0" customWidth="1"/>
    <col min="3" max="3" width="11.00390625" style="2" customWidth="1"/>
    <col min="4" max="4" width="9.125" style="2" customWidth="1"/>
    <col min="5" max="5" width="10.125" style="3" customWidth="1"/>
    <col min="7" max="7" width="10.00390625" style="0" customWidth="1"/>
  </cols>
  <sheetData>
    <row r="1" ht="10.5" customHeight="1"/>
    <row r="2" spans="1:7" ht="20.25" customHeight="1">
      <c r="A2" s="4"/>
      <c r="B2" s="5"/>
      <c r="C2" s="241" t="s">
        <v>250</v>
      </c>
      <c r="D2" s="241"/>
      <c r="E2" s="241"/>
      <c r="F2" s="241"/>
      <c r="G2" s="242"/>
    </row>
    <row r="3" spans="1:7" ht="12" customHeight="1">
      <c r="A3" s="4"/>
      <c r="B3" s="5"/>
      <c r="C3" s="241"/>
      <c r="D3" s="241"/>
      <c r="E3" s="241"/>
      <c r="F3" s="241"/>
      <c r="G3" s="242"/>
    </row>
    <row r="4" spans="1:7" ht="5.25" customHeight="1" hidden="1">
      <c r="A4" s="4"/>
      <c r="B4" s="6"/>
      <c r="C4" s="241"/>
      <c r="D4" s="241"/>
      <c r="E4" s="241"/>
      <c r="F4" s="241"/>
      <c r="G4" s="242"/>
    </row>
    <row r="5" spans="1:5" ht="12.75">
      <c r="A5" s="4"/>
      <c r="B5" s="6"/>
      <c r="C5" s="117"/>
      <c r="D5" s="117"/>
      <c r="E5" s="117"/>
    </row>
    <row r="6" spans="1:7" ht="38.25" customHeight="1">
      <c r="A6" s="231" t="s">
        <v>225</v>
      </c>
      <c r="B6" s="231"/>
      <c r="C6" s="231"/>
      <c r="D6" s="231"/>
      <c r="E6" s="231"/>
      <c r="F6" s="231"/>
      <c r="G6" s="231"/>
    </row>
    <row r="7" spans="1:5" ht="12.75">
      <c r="A7" s="9"/>
      <c r="B7" s="8"/>
      <c r="C7" s="8"/>
      <c r="D7" s="8"/>
      <c r="E7" s="8"/>
    </row>
    <row r="8" spans="1:7" ht="12.75" customHeight="1">
      <c r="A8" s="234" t="s">
        <v>0</v>
      </c>
      <c r="B8" s="235" t="s">
        <v>1</v>
      </c>
      <c r="C8" s="236" t="s">
        <v>2</v>
      </c>
      <c r="D8" s="236" t="s">
        <v>3</v>
      </c>
      <c r="E8" s="233" t="s">
        <v>166</v>
      </c>
      <c r="F8" s="229" t="s">
        <v>226</v>
      </c>
      <c r="G8" s="229" t="s">
        <v>227</v>
      </c>
    </row>
    <row r="9" spans="1:7" ht="46.5" customHeight="1">
      <c r="A9" s="234"/>
      <c r="B9" s="235"/>
      <c r="C9" s="236"/>
      <c r="D9" s="236"/>
      <c r="E9" s="233"/>
      <c r="F9" s="230"/>
      <c r="G9" s="230"/>
    </row>
    <row r="10" spans="1:7" ht="12" customHeight="1">
      <c r="A10" s="10">
        <v>1</v>
      </c>
      <c r="B10" s="118">
        <v>2</v>
      </c>
      <c r="C10" s="11">
        <v>3</v>
      </c>
      <c r="D10" s="11">
        <v>4</v>
      </c>
      <c r="E10" s="132">
        <v>5</v>
      </c>
      <c r="F10" s="140">
        <v>6</v>
      </c>
      <c r="G10" s="140">
        <v>7</v>
      </c>
    </row>
    <row r="11" spans="1:7" ht="12.75">
      <c r="A11" s="12" t="s">
        <v>4</v>
      </c>
      <c r="B11" s="13" t="s">
        <v>5</v>
      </c>
      <c r="C11" s="13" t="s">
        <v>124</v>
      </c>
      <c r="D11" s="13" t="s">
        <v>7</v>
      </c>
      <c r="E11" s="133">
        <f>E12+E26+E30</f>
        <v>7264.199999999999</v>
      </c>
      <c r="F11" s="128">
        <f>F12+F26+F30</f>
        <v>7263.200000000001</v>
      </c>
      <c r="G11" s="128">
        <f aca="true" t="shared" si="0" ref="G11:G22">F11/E11*100</f>
        <v>99.98623385919994</v>
      </c>
    </row>
    <row r="12" spans="1:7" s="21" customFormat="1" ht="77.25" customHeight="1">
      <c r="A12" s="14" t="s">
        <v>8</v>
      </c>
      <c r="B12" s="15" t="s">
        <v>9</v>
      </c>
      <c r="C12" s="15" t="s">
        <v>124</v>
      </c>
      <c r="D12" s="15" t="s">
        <v>7</v>
      </c>
      <c r="E12" s="134">
        <f>E16+E13+E23</f>
        <v>5916.999999999999</v>
      </c>
      <c r="F12" s="141">
        <f>F16+F13+F23</f>
        <v>5916.6</v>
      </c>
      <c r="G12" s="141">
        <f t="shared" si="0"/>
        <v>99.99323981747509</v>
      </c>
    </row>
    <row r="13" spans="1:7" s="20" customFormat="1" ht="24.75" customHeight="1">
      <c r="A13" s="17" t="s">
        <v>168</v>
      </c>
      <c r="B13" s="18" t="s">
        <v>9</v>
      </c>
      <c r="C13" s="18" t="s">
        <v>125</v>
      </c>
      <c r="D13" s="18" t="s">
        <v>7</v>
      </c>
      <c r="E13" s="135">
        <f>E14</f>
        <v>712.4</v>
      </c>
      <c r="F13" s="145">
        <f>F14</f>
        <v>712.3</v>
      </c>
      <c r="G13" s="130">
        <f t="shared" si="0"/>
        <v>99.98596294216732</v>
      </c>
    </row>
    <row r="14" spans="1:7" ht="60.75" customHeight="1">
      <c r="A14" s="22" t="s">
        <v>86</v>
      </c>
      <c r="B14" s="18" t="s">
        <v>9</v>
      </c>
      <c r="C14" s="18" t="s">
        <v>125</v>
      </c>
      <c r="D14" s="18" t="s">
        <v>78</v>
      </c>
      <c r="E14" s="135">
        <f>E15</f>
        <v>712.4</v>
      </c>
      <c r="F14" s="145">
        <f>F15</f>
        <v>712.3</v>
      </c>
      <c r="G14" s="130">
        <f t="shared" si="0"/>
        <v>99.98596294216732</v>
      </c>
    </row>
    <row r="15" spans="1:7" ht="22.5">
      <c r="A15" s="22" t="s">
        <v>100</v>
      </c>
      <c r="B15" s="18" t="s">
        <v>9</v>
      </c>
      <c r="C15" s="18" t="s">
        <v>125</v>
      </c>
      <c r="D15" s="18" t="s">
        <v>101</v>
      </c>
      <c r="E15" s="135">
        <v>712.4</v>
      </c>
      <c r="F15" s="145">
        <v>712.3</v>
      </c>
      <c r="G15" s="130">
        <f t="shared" si="0"/>
        <v>99.98596294216732</v>
      </c>
    </row>
    <row r="16" spans="1:7" s="20" customFormat="1" ht="23.25" customHeight="1">
      <c r="A16" s="22" t="s">
        <v>221</v>
      </c>
      <c r="B16" s="18" t="s">
        <v>9</v>
      </c>
      <c r="C16" s="18" t="s">
        <v>126</v>
      </c>
      <c r="D16" s="18" t="s">
        <v>7</v>
      </c>
      <c r="E16" s="135">
        <f>E17+E19+E21</f>
        <v>5082.599999999999</v>
      </c>
      <c r="F16" s="145">
        <f>F17+F19+F21</f>
        <v>5082.3</v>
      </c>
      <c r="G16" s="130">
        <f t="shared" si="0"/>
        <v>99.99409750914887</v>
      </c>
    </row>
    <row r="17" spans="1:7" s="20" customFormat="1" ht="56.25" customHeight="1">
      <c r="A17" s="22" t="s">
        <v>86</v>
      </c>
      <c r="B17" s="18" t="s">
        <v>9</v>
      </c>
      <c r="C17" s="18" t="s">
        <v>127</v>
      </c>
      <c r="D17" s="18" t="s">
        <v>78</v>
      </c>
      <c r="E17" s="135">
        <f>E18</f>
        <v>4935.4</v>
      </c>
      <c r="F17" s="145">
        <f>F18</f>
        <v>4935.3</v>
      </c>
      <c r="G17" s="130">
        <f t="shared" si="0"/>
        <v>99.99797382177738</v>
      </c>
    </row>
    <row r="18" spans="1:7" s="20" customFormat="1" ht="21.75" customHeight="1">
      <c r="A18" s="22" t="s">
        <v>100</v>
      </c>
      <c r="B18" s="18" t="s">
        <v>9</v>
      </c>
      <c r="C18" s="18" t="s">
        <v>127</v>
      </c>
      <c r="D18" s="18" t="s">
        <v>101</v>
      </c>
      <c r="E18" s="135">
        <v>4935.4</v>
      </c>
      <c r="F18" s="145">
        <v>4935.3</v>
      </c>
      <c r="G18" s="130">
        <f t="shared" si="0"/>
        <v>99.99797382177738</v>
      </c>
    </row>
    <row r="19" spans="1:7" s="20" customFormat="1" ht="23.25" customHeight="1">
      <c r="A19" s="22" t="s">
        <v>88</v>
      </c>
      <c r="B19" s="18" t="s">
        <v>9</v>
      </c>
      <c r="C19" s="18" t="s">
        <v>128</v>
      </c>
      <c r="D19" s="18" t="s">
        <v>80</v>
      </c>
      <c r="E19" s="135">
        <f>E20</f>
        <v>139.9</v>
      </c>
      <c r="F19" s="145">
        <f>F20</f>
        <v>139.7</v>
      </c>
      <c r="G19" s="130">
        <f t="shared" si="0"/>
        <v>99.85704074338813</v>
      </c>
    </row>
    <row r="20" spans="1:7" s="20" customFormat="1" ht="33" customHeight="1">
      <c r="A20" s="22" t="s">
        <v>102</v>
      </c>
      <c r="B20" s="18" t="s">
        <v>9</v>
      </c>
      <c r="C20" s="18" t="s">
        <v>128</v>
      </c>
      <c r="D20" s="18" t="s">
        <v>103</v>
      </c>
      <c r="E20" s="135">
        <v>139.9</v>
      </c>
      <c r="F20" s="145">
        <v>139.7</v>
      </c>
      <c r="G20" s="130">
        <f t="shared" si="0"/>
        <v>99.85704074338813</v>
      </c>
    </row>
    <row r="21" spans="1:7" s="20" customFormat="1" ht="18" customHeight="1">
      <c r="A21" s="22" t="s">
        <v>89</v>
      </c>
      <c r="B21" s="18" t="s">
        <v>9</v>
      </c>
      <c r="C21" s="18" t="s">
        <v>128</v>
      </c>
      <c r="D21" s="18" t="s">
        <v>82</v>
      </c>
      <c r="E21" s="135">
        <f>E22</f>
        <v>7.3</v>
      </c>
      <c r="F21" s="145">
        <f>F22</f>
        <v>7.3</v>
      </c>
      <c r="G21" s="130">
        <f t="shared" si="0"/>
        <v>100</v>
      </c>
    </row>
    <row r="22" spans="1:7" s="20" customFormat="1" ht="18" customHeight="1">
      <c r="A22" s="22" t="s">
        <v>104</v>
      </c>
      <c r="B22" s="18" t="s">
        <v>9</v>
      </c>
      <c r="C22" s="18" t="s">
        <v>128</v>
      </c>
      <c r="D22" s="18" t="s">
        <v>105</v>
      </c>
      <c r="E22" s="135">
        <v>7.3</v>
      </c>
      <c r="F22" s="145">
        <v>7.3</v>
      </c>
      <c r="G22" s="130">
        <f t="shared" si="0"/>
        <v>100</v>
      </c>
    </row>
    <row r="23" spans="1:7" ht="81.75" customHeight="1">
      <c r="A23" s="216" t="s">
        <v>63</v>
      </c>
      <c r="B23" s="217" t="s">
        <v>9</v>
      </c>
      <c r="C23" s="217" t="s">
        <v>158</v>
      </c>
      <c r="D23" s="217" t="s">
        <v>7</v>
      </c>
      <c r="E23" s="218">
        <f>E24</f>
        <v>122</v>
      </c>
      <c r="F23" s="219">
        <f>F24</f>
        <v>122</v>
      </c>
      <c r="G23" s="206">
        <f aca="true" t="shared" si="1" ref="G23:G42">F23/E23*100</f>
        <v>100</v>
      </c>
    </row>
    <row r="24" spans="1:7" ht="12.75">
      <c r="A24" s="22" t="s">
        <v>90</v>
      </c>
      <c r="B24" s="18" t="s">
        <v>9</v>
      </c>
      <c r="C24" s="18" t="s">
        <v>158</v>
      </c>
      <c r="D24" s="18" t="s">
        <v>85</v>
      </c>
      <c r="E24" s="135">
        <f>E25</f>
        <v>122</v>
      </c>
      <c r="F24" s="145">
        <f>F25</f>
        <v>122</v>
      </c>
      <c r="G24" s="130">
        <f t="shared" si="1"/>
        <v>100</v>
      </c>
    </row>
    <row r="25" spans="1:7" ht="12.75">
      <c r="A25" s="22" t="s">
        <v>106</v>
      </c>
      <c r="B25" s="18" t="s">
        <v>9</v>
      </c>
      <c r="C25" s="18" t="s">
        <v>158</v>
      </c>
      <c r="D25" s="18" t="s">
        <v>107</v>
      </c>
      <c r="E25" s="135">
        <v>122</v>
      </c>
      <c r="F25" s="145">
        <v>122</v>
      </c>
      <c r="G25" s="130">
        <f t="shared" si="1"/>
        <v>100</v>
      </c>
    </row>
    <row r="26" spans="1:7" s="21" customFormat="1" ht="15.75" customHeight="1">
      <c r="A26" s="24" t="s">
        <v>11</v>
      </c>
      <c r="B26" s="15" t="s">
        <v>10</v>
      </c>
      <c r="C26" s="15" t="s">
        <v>124</v>
      </c>
      <c r="D26" s="15" t="s">
        <v>7</v>
      </c>
      <c r="E26" s="134">
        <f>SUM(E27)</f>
        <v>0</v>
      </c>
      <c r="F26" s="141">
        <f>F27</f>
        <v>0</v>
      </c>
      <c r="G26" s="141">
        <v>0</v>
      </c>
    </row>
    <row r="27" spans="1:7" s="19" customFormat="1" ht="14.25" customHeight="1">
      <c r="A27" s="17" t="s">
        <v>11</v>
      </c>
      <c r="B27" s="18" t="s">
        <v>10</v>
      </c>
      <c r="C27" s="18" t="s">
        <v>129</v>
      </c>
      <c r="D27" s="18" t="s">
        <v>7</v>
      </c>
      <c r="E27" s="135">
        <f>E28</f>
        <v>0</v>
      </c>
      <c r="F27" s="142">
        <f>F28</f>
        <v>0</v>
      </c>
      <c r="G27" s="130">
        <v>0</v>
      </c>
    </row>
    <row r="28" spans="1:7" s="19" customFormat="1" ht="14.25" customHeight="1">
      <c r="A28" s="17" t="s">
        <v>91</v>
      </c>
      <c r="B28" s="18" t="s">
        <v>10</v>
      </c>
      <c r="C28" s="18" t="s">
        <v>129</v>
      </c>
      <c r="D28" s="18" t="s">
        <v>82</v>
      </c>
      <c r="E28" s="135">
        <f>E29</f>
        <v>0</v>
      </c>
      <c r="F28" s="142">
        <f>F29</f>
        <v>0</v>
      </c>
      <c r="G28" s="130">
        <v>0</v>
      </c>
    </row>
    <row r="29" spans="1:7" s="19" customFormat="1" ht="14.25" customHeight="1">
      <c r="A29" s="17" t="s">
        <v>108</v>
      </c>
      <c r="B29" s="18" t="s">
        <v>10</v>
      </c>
      <c r="C29" s="18" t="s">
        <v>129</v>
      </c>
      <c r="D29" s="18" t="s">
        <v>109</v>
      </c>
      <c r="E29" s="135">
        <v>0</v>
      </c>
      <c r="F29" s="142">
        <v>0</v>
      </c>
      <c r="G29" s="130">
        <v>0</v>
      </c>
    </row>
    <row r="30" spans="1:7" s="21" customFormat="1" ht="14.25" customHeight="1">
      <c r="A30" s="14" t="s">
        <v>92</v>
      </c>
      <c r="B30" s="15" t="s">
        <v>83</v>
      </c>
      <c r="C30" s="15" t="s">
        <v>124</v>
      </c>
      <c r="D30" s="15" t="s">
        <v>7</v>
      </c>
      <c r="E30" s="134">
        <f>E31+E36</f>
        <v>1347.2</v>
      </c>
      <c r="F30" s="168">
        <f>F31+F36</f>
        <v>1346.6</v>
      </c>
      <c r="G30" s="141">
        <f t="shared" si="1"/>
        <v>99.95546318289786</v>
      </c>
    </row>
    <row r="31" spans="1:7" s="19" customFormat="1" ht="71.25" customHeight="1">
      <c r="A31" s="17" t="s">
        <v>232</v>
      </c>
      <c r="B31" s="18" t="s">
        <v>83</v>
      </c>
      <c r="C31" s="18" t="s">
        <v>130</v>
      </c>
      <c r="D31" s="18" t="s">
        <v>7</v>
      </c>
      <c r="E31" s="135">
        <f>E32+E34</f>
        <v>1343.4</v>
      </c>
      <c r="F31" s="142">
        <f>F32+F34</f>
        <v>1342.8</v>
      </c>
      <c r="G31" s="130">
        <f t="shared" si="1"/>
        <v>99.95533720410896</v>
      </c>
    </row>
    <row r="32" spans="1:7" s="19" customFormat="1" ht="23.25" customHeight="1">
      <c r="A32" s="17" t="s">
        <v>88</v>
      </c>
      <c r="B32" s="18" t="s">
        <v>83</v>
      </c>
      <c r="C32" s="18" t="s">
        <v>130</v>
      </c>
      <c r="D32" s="18" t="s">
        <v>80</v>
      </c>
      <c r="E32" s="135">
        <f>E33</f>
        <v>1312</v>
      </c>
      <c r="F32" s="142">
        <f>F33</f>
        <v>1311.6</v>
      </c>
      <c r="G32" s="130">
        <f t="shared" si="1"/>
        <v>99.96951219512195</v>
      </c>
    </row>
    <row r="33" spans="1:7" s="19" customFormat="1" ht="35.25" customHeight="1">
      <c r="A33" s="17" t="s">
        <v>102</v>
      </c>
      <c r="B33" s="18" t="s">
        <v>83</v>
      </c>
      <c r="C33" s="18" t="s">
        <v>130</v>
      </c>
      <c r="D33" s="18" t="s">
        <v>103</v>
      </c>
      <c r="E33" s="135">
        <v>1312</v>
      </c>
      <c r="F33" s="142">
        <v>1311.6</v>
      </c>
      <c r="G33" s="130">
        <f>F33/E33*100</f>
        <v>99.96951219512195</v>
      </c>
    </row>
    <row r="34" spans="1:7" s="19" customFormat="1" ht="15.75" customHeight="1">
      <c r="A34" s="17" t="s">
        <v>89</v>
      </c>
      <c r="B34" s="18" t="s">
        <v>83</v>
      </c>
      <c r="C34" s="18" t="s">
        <v>130</v>
      </c>
      <c r="D34" s="18" t="s">
        <v>82</v>
      </c>
      <c r="E34" s="135">
        <f>E35</f>
        <v>31.4</v>
      </c>
      <c r="F34" s="142">
        <f>F35</f>
        <v>31.2</v>
      </c>
      <c r="G34" s="130">
        <f t="shared" si="1"/>
        <v>99.36305732484077</v>
      </c>
    </row>
    <row r="35" spans="1:7" s="19" customFormat="1" ht="15.75" customHeight="1">
      <c r="A35" s="17" t="s">
        <v>104</v>
      </c>
      <c r="B35" s="18" t="s">
        <v>83</v>
      </c>
      <c r="C35" s="18" t="s">
        <v>130</v>
      </c>
      <c r="D35" s="18" t="s">
        <v>105</v>
      </c>
      <c r="E35" s="135">
        <v>31.4</v>
      </c>
      <c r="F35" s="142">
        <v>31.2</v>
      </c>
      <c r="G35" s="130">
        <f>F35/E35*100</f>
        <v>99.36305732484077</v>
      </c>
    </row>
    <row r="36" spans="1:7" s="19" customFormat="1" ht="48" customHeight="1">
      <c r="A36" s="17" t="s">
        <v>233</v>
      </c>
      <c r="B36" s="18" t="s">
        <v>83</v>
      </c>
      <c r="C36" s="18" t="s">
        <v>131</v>
      </c>
      <c r="D36" s="18" t="s">
        <v>7</v>
      </c>
      <c r="E36" s="135">
        <f>E37</f>
        <v>3.8</v>
      </c>
      <c r="F36" s="142">
        <f>F37</f>
        <v>3.8</v>
      </c>
      <c r="G36" s="130">
        <f>F36/E36*100</f>
        <v>100</v>
      </c>
    </row>
    <row r="37" spans="1:7" s="19" customFormat="1" ht="23.25" customHeight="1">
      <c r="A37" s="17" t="s">
        <v>88</v>
      </c>
      <c r="B37" s="18" t="s">
        <v>83</v>
      </c>
      <c r="C37" s="18" t="s">
        <v>131</v>
      </c>
      <c r="D37" s="18" t="s">
        <v>80</v>
      </c>
      <c r="E37" s="135">
        <f>E38</f>
        <v>3.8</v>
      </c>
      <c r="F37" s="142">
        <f>F38</f>
        <v>3.8</v>
      </c>
      <c r="G37" s="130">
        <f>F37/E37*100</f>
        <v>100</v>
      </c>
    </row>
    <row r="38" spans="1:7" s="19" customFormat="1" ht="33.75" customHeight="1">
      <c r="A38" s="17" t="s">
        <v>102</v>
      </c>
      <c r="B38" s="18" t="s">
        <v>83</v>
      </c>
      <c r="C38" s="18" t="s">
        <v>131</v>
      </c>
      <c r="D38" s="18" t="s">
        <v>103</v>
      </c>
      <c r="E38" s="135">
        <v>3.8</v>
      </c>
      <c r="F38" s="142">
        <v>3.8</v>
      </c>
      <c r="G38" s="130">
        <f>F38/E38*100</f>
        <v>100</v>
      </c>
    </row>
    <row r="39" spans="1:7" ht="14.25" customHeight="1">
      <c r="A39" s="25" t="s">
        <v>12</v>
      </c>
      <c r="B39" s="26" t="s">
        <v>13</v>
      </c>
      <c r="C39" s="26" t="s">
        <v>124</v>
      </c>
      <c r="D39" s="26" t="s">
        <v>7</v>
      </c>
      <c r="E39" s="136">
        <f>E40</f>
        <v>318.59999999999997</v>
      </c>
      <c r="F39" s="143">
        <f>F40</f>
        <v>318.59999999999997</v>
      </c>
      <c r="G39" s="128">
        <f t="shared" si="1"/>
        <v>100</v>
      </c>
    </row>
    <row r="40" spans="1:7" s="16" customFormat="1" ht="24.75" customHeight="1">
      <c r="A40" s="14" t="s">
        <v>14</v>
      </c>
      <c r="B40" s="15" t="s">
        <v>15</v>
      </c>
      <c r="C40" s="15" t="s">
        <v>124</v>
      </c>
      <c r="D40" s="15" t="s">
        <v>7</v>
      </c>
      <c r="E40" s="134">
        <f>E41</f>
        <v>318.59999999999997</v>
      </c>
      <c r="F40" s="141">
        <f>F41</f>
        <v>318.59999999999997</v>
      </c>
      <c r="G40" s="146">
        <f t="shared" si="1"/>
        <v>100</v>
      </c>
    </row>
    <row r="41" spans="1:7" ht="45.75" customHeight="1">
      <c r="A41" s="194" t="s">
        <v>93</v>
      </c>
      <c r="B41" s="220" t="s">
        <v>15</v>
      </c>
      <c r="C41" s="220" t="s">
        <v>132</v>
      </c>
      <c r="D41" s="220" t="s">
        <v>7</v>
      </c>
      <c r="E41" s="221">
        <f>E42+E44</f>
        <v>318.59999999999997</v>
      </c>
      <c r="F41" s="222">
        <f>F42+F44</f>
        <v>318.59999999999997</v>
      </c>
      <c r="G41" s="199">
        <f t="shared" si="1"/>
        <v>100</v>
      </c>
    </row>
    <row r="42" spans="1:7" ht="57.75" customHeight="1">
      <c r="A42" s="22" t="s">
        <v>86</v>
      </c>
      <c r="B42" s="18" t="s">
        <v>15</v>
      </c>
      <c r="C42" s="18" t="s">
        <v>132</v>
      </c>
      <c r="D42" s="18" t="s">
        <v>78</v>
      </c>
      <c r="E42" s="135">
        <f>E43</f>
        <v>292.4</v>
      </c>
      <c r="F42" s="142">
        <f>F43</f>
        <v>292.4</v>
      </c>
      <c r="G42" s="130">
        <f t="shared" si="1"/>
        <v>100</v>
      </c>
    </row>
    <row r="43" spans="1:7" ht="22.5" customHeight="1">
      <c r="A43" s="22" t="s">
        <v>100</v>
      </c>
      <c r="B43" s="18" t="s">
        <v>15</v>
      </c>
      <c r="C43" s="18" t="s">
        <v>132</v>
      </c>
      <c r="D43" s="18" t="s">
        <v>101</v>
      </c>
      <c r="E43" s="135">
        <v>292.4</v>
      </c>
      <c r="F43" s="142">
        <v>292.4</v>
      </c>
      <c r="G43" s="130">
        <f>F43/E43*100</f>
        <v>100</v>
      </c>
    </row>
    <row r="44" spans="1:7" ht="23.25" customHeight="1">
      <c r="A44" s="22" t="s">
        <v>88</v>
      </c>
      <c r="B44" s="18" t="s">
        <v>15</v>
      </c>
      <c r="C44" s="18" t="s">
        <v>132</v>
      </c>
      <c r="D44" s="18" t="s">
        <v>80</v>
      </c>
      <c r="E44" s="135">
        <f>E45</f>
        <v>26.2</v>
      </c>
      <c r="F44" s="142">
        <f>F45</f>
        <v>26.2</v>
      </c>
      <c r="G44" s="130">
        <f aca="true" t="shared" si="2" ref="G44:G64">F44/E44*100</f>
        <v>100</v>
      </c>
    </row>
    <row r="45" spans="1:7" ht="35.25" customHeight="1">
      <c r="A45" s="22" t="s">
        <v>102</v>
      </c>
      <c r="B45" s="18" t="s">
        <v>15</v>
      </c>
      <c r="C45" s="18" t="s">
        <v>132</v>
      </c>
      <c r="D45" s="18" t="s">
        <v>103</v>
      </c>
      <c r="E45" s="135">
        <v>26.2</v>
      </c>
      <c r="F45" s="142">
        <v>26.2</v>
      </c>
      <c r="G45" s="130">
        <f>F45/E45*100</f>
        <v>100</v>
      </c>
    </row>
    <row r="46" spans="1:7" s="20" customFormat="1" ht="26.25" customHeight="1">
      <c r="A46" s="27" t="s">
        <v>16</v>
      </c>
      <c r="B46" s="26" t="s">
        <v>17</v>
      </c>
      <c r="C46" s="26" t="s">
        <v>124</v>
      </c>
      <c r="D46" s="26" t="s">
        <v>7</v>
      </c>
      <c r="E46" s="136">
        <f>E47+E57</f>
        <v>385.70000000000005</v>
      </c>
      <c r="F46" s="144">
        <f>F47+F57</f>
        <v>385.4</v>
      </c>
      <c r="G46" s="128">
        <f t="shared" si="2"/>
        <v>99.92221934145708</v>
      </c>
    </row>
    <row r="47" spans="1:7" s="20" customFormat="1" ht="50.25" customHeight="1">
      <c r="A47" s="23" t="s">
        <v>62</v>
      </c>
      <c r="B47" s="15" t="s">
        <v>57</v>
      </c>
      <c r="C47" s="15" t="s">
        <v>124</v>
      </c>
      <c r="D47" s="15" t="s">
        <v>7</v>
      </c>
      <c r="E47" s="134">
        <f>E48+E51+E54</f>
        <v>385.70000000000005</v>
      </c>
      <c r="F47" s="141">
        <f>F48+F51+F54</f>
        <v>385.4</v>
      </c>
      <c r="G47" s="141">
        <f t="shared" si="2"/>
        <v>99.92221934145708</v>
      </c>
    </row>
    <row r="48" spans="1:7" s="20" customFormat="1" ht="45.75" customHeight="1">
      <c r="A48" s="22" t="s">
        <v>234</v>
      </c>
      <c r="B48" s="18" t="s">
        <v>57</v>
      </c>
      <c r="C48" s="18" t="s">
        <v>133</v>
      </c>
      <c r="D48" s="18" t="s">
        <v>7</v>
      </c>
      <c r="E48" s="135">
        <f>E49</f>
        <v>86.8</v>
      </c>
      <c r="F48" s="145">
        <f>F49</f>
        <v>86.7</v>
      </c>
      <c r="G48" s="130">
        <f t="shared" si="2"/>
        <v>99.88479262672811</v>
      </c>
    </row>
    <row r="49" spans="1:7" s="20" customFormat="1" ht="25.5" customHeight="1">
      <c r="A49" s="22" t="s">
        <v>88</v>
      </c>
      <c r="B49" s="18" t="s">
        <v>57</v>
      </c>
      <c r="C49" s="18" t="s">
        <v>133</v>
      </c>
      <c r="D49" s="18" t="s">
        <v>80</v>
      </c>
      <c r="E49" s="135">
        <f>E50</f>
        <v>86.8</v>
      </c>
      <c r="F49" s="145">
        <f>F50</f>
        <v>86.7</v>
      </c>
      <c r="G49" s="130">
        <f t="shared" si="2"/>
        <v>99.88479262672811</v>
      </c>
    </row>
    <row r="50" spans="1:7" s="20" customFormat="1" ht="33" customHeight="1">
      <c r="A50" s="22" t="s">
        <v>102</v>
      </c>
      <c r="B50" s="18" t="s">
        <v>57</v>
      </c>
      <c r="C50" s="18" t="s">
        <v>133</v>
      </c>
      <c r="D50" s="18" t="s">
        <v>103</v>
      </c>
      <c r="E50" s="135">
        <v>86.8</v>
      </c>
      <c r="F50" s="145">
        <v>86.7</v>
      </c>
      <c r="G50" s="130">
        <f>F50/E50*100</f>
        <v>99.88479262672811</v>
      </c>
    </row>
    <row r="51" spans="1:7" s="20" customFormat="1" ht="79.5" customHeight="1">
      <c r="A51" s="164" t="s">
        <v>63</v>
      </c>
      <c r="B51" s="18" t="s">
        <v>57</v>
      </c>
      <c r="C51" s="18" t="s">
        <v>158</v>
      </c>
      <c r="D51" s="18" t="s">
        <v>7</v>
      </c>
      <c r="E51" s="135">
        <f>E52</f>
        <v>189</v>
      </c>
      <c r="F51" s="145">
        <f>F52</f>
        <v>189</v>
      </c>
      <c r="G51" s="130">
        <f t="shared" si="2"/>
        <v>100</v>
      </c>
    </row>
    <row r="52" spans="1:7" s="20" customFormat="1" ht="15.75" customHeight="1">
      <c r="A52" s="22" t="s">
        <v>90</v>
      </c>
      <c r="B52" s="18" t="s">
        <v>57</v>
      </c>
      <c r="C52" s="18" t="s">
        <v>158</v>
      </c>
      <c r="D52" s="18" t="s">
        <v>85</v>
      </c>
      <c r="E52" s="135">
        <f>E53</f>
        <v>189</v>
      </c>
      <c r="F52" s="145">
        <f>F53</f>
        <v>189</v>
      </c>
      <c r="G52" s="130">
        <f t="shared" si="2"/>
        <v>100</v>
      </c>
    </row>
    <row r="53" spans="1:7" s="20" customFormat="1" ht="15.75" customHeight="1">
      <c r="A53" s="22" t="s">
        <v>106</v>
      </c>
      <c r="B53" s="18" t="s">
        <v>57</v>
      </c>
      <c r="C53" s="18" t="s">
        <v>158</v>
      </c>
      <c r="D53" s="18" t="s">
        <v>107</v>
      </c>
      <c r="E53" s="135">
        <v>189</v>
      </c>
      <c r="F53" s="145">
        <v>189</v>
      </c>
      <c r="G53" s="130">
        <f>F53/E53*100</f>
        <v>100</v>
      </c>
    </row>
    <row r="54" spans="1:7" ht="34.5" customHeight="1">
      <c r="A54" s="17" t="s">
        <v>235</v>
      </c>
      <c r="B54" s="18" t="s">
        <v>57</v>
      </c>
      <c r="C54" s="18" t="s">
        <v>134</v>
      </c>
      <c r="D54" s="18" t="s">
        <v>7</v>
      </c>
      <c r="E54" s="135">
        <f>E55</f>
        <v>109.9</v>
      </c>
      <c r="F54" s="142">
        <f>F55</f>
        <v>109.7</v>
      </c>
      <c r="G54" s="130">
        <f t="shared" si="2"/>
        <v>99.81801637852593</v>
      </c>
    </row>
    <row r="55" spans="1:7" ht="23.25" customHeight="1">
      <c r="A55" s="17" t="s">
        <v>88</v>
      </c>
      <c r="B55" s="18" t="s">
        <v>57</v>
      </c>
      <c r="C55" s="18" t="s">
        <v>134</v>
      </c>
      <c r="D55" s="18" t="s">
        <v>80</v>
      </c>
      <c r="E55" s="135">
        <f>E56</f>
        <v>109.9</v>
      </c>
      <c r="F55" s="142">
        <f>F56</f>
        <v>109.7</v>
      </c>
      <c r="G55" s="130">
        <f t="shared" si="2"/>
        <v>99.81801637852593</v>
      </c>
    </row>
    <row r="56" spans="1:7" ht="33.75" customHeight="1">
      <c r="A56" s="17" t="s">
        <v>102</v>
      </c>
      <c r="B56" s="18" t="s">
        <v>57</v>
      </c>
      <c r="C56" s="18" t="s">
        <v>134</v>
      </c>
      <c r="D56" s="18" t="s">
        <v>103</v>
      </c>
      <c r="E56" s="135">
        <v>109.9</v>
      </c>
      <c r="F56" s="142">
        <v>109.7</v>
      </c>
      <c r="G56" s="130">
        <f>F56/E56*100</f>
        <v>99.81801637852593</v>
      </c>
    </row>
    <row r="57" spans="1:7" ht="39" customHeight="1">
      <c r="A57" s="14" t="s">
        <v>161</v>
      </c>
      <c r="B57" s="15" t="s">
        <v>135</v>
      </c>
      <c r="C57" s="15" t="s">
        <v>124</v>
      </c>
      <c r="D57" s="15" t="s">
        <v>7</v>
      </c>
      <c r="E57" s="134">
        <f>E61+E58</f>
        <v>0</v>
      </c>
      <c r="F57" s="168">
        <f>F61+F58</f>
        <v>0</v>
      </c>
      <c r="G57" s="141">
        <v>0</v>
      </c>
    </row>
    <row r="58" spans="1:7" ht="69.75" customHeight="1">
      <c r="A58" s="17" t="s">
        <v>180</v>
      </c>
      <c r="B58" s="18" t="s">
        <v>135</v>
      </c>
      <c r="C58" s="18" t="s">
        <v>136</v>
      </c>
      <c r="D58" s="18" t="s">
        <v>7</v>
      </c>
      <c r="E58" s="135">
        <f>E59</f>
        <v>0</v>
      </c>
      <c r="F58" s="142">
        <f>F59</f>
        <v>0</v>
      </c>
      <c r="G58" s="130">
        <v>0</v>
      </c>
    </row>
    <row r="59" spans="1:7" ht="23.25" customHeight="1">
      <c r="A59" s="17" t="s">
        <v>88</v>
      </c>
      <c r="B59" s="18" t="s">
        <v>135</v>
      </c>
      <c r="C59" s="18" t="s">
        <v>136</v>
      </c>
      <c r="D59" s="18" t="s">
        <v>80</v>
      </c>
      <c r="E59" s="135">
        <f>E60</f>
        <v>0</v>
      </c>
      <c r="F59" s="142">
        <f>F60</f>
        <v>0</v>
      </c>
      <c r="G59" s="130">
        <v>0</v>
      </c>
    </row>
    <row r="60" spans="1:7" ht="35.25" customHeight="1">
      <c r="A60" s="17" t="s">
        <v>102</v>
      </c>
      <c r="B60" s="18" t="s">
        <v>135</v>
      </c>
      <c r="C60" s="18" t="s">
        <v>136</v>
      </c>
      <c r="D60" s="18" t="s">
        <v>103</v>
      </c>
      <c r="E60" s="135">
        <v>0</v>
      </c>
      <c r="F60" s="142">
        <v>0</v>
      </c>
      <c r="G60" s="130">
        <v>0</v>
      </c>
    </row>
    <row r="61" spans="1:7" ht="48.75" customHeight="1">
      <c r="A61" s="17" t="s">
        <v>236</v>
      </c>
      <c r="B61" s="18" t="s">
        <v>135</v>
      </c>
      <c r="C61" s="18" t="s">
        <v>136</v>
      </c>
      <c r="D61" s="18" t="s">
        <v>7</v>
      </c>
      <c r="E61" s="135">
        <f>E62</f>
        <v>0</v>
      </c>
      <c r="F61" s="142">
        <f>F62</f>
        <v>0</v>
      </c>
      <c r="G61" s="130">
        <v>0</v>
      </c>
    </row>
    <row r="62" spans="1:7" ht="23.25" customHeight="1">
      <c r="A62" s="17" t="s">
        <v>88</v>
      </c>
      <c r="B62" s="18" t="s">
        <v>135</v>
      </c>
      <c r="C62" s="18" t="s">
        <v>136</v>
      </c>
      <c r="D62" s="18" t="s">
        <v>80</v>
      </c>
      <c r="E62" s="135">
        <f>E63</f>
        <v>0</v>
      </c>
      <c r="F62" s="142">
        <f>F63</f>
        <v>0</v>
      </c>
      <c r="G62" s="130">
        <v>0</v>
      </c>
    </row>
    <row r="63" spans="1:7" ht="35.25" customHeight="1">
      <c r="A63" s="17" t="s">
        <v>102</v>
      </c>
      <c r="B63" s="18" t="s">
        <v>135</v>
      </c>
      <c r="C63" s="18" t="s">
        <v>136</v>
      </c>
      <c r="D63" s="18" t="s">
        <v>103</v>
      </c>
      <c r="E63" s="135">
        <v>0</v>
      </c>
      <c r="F63" s="142">
        <v>0</v>
      </c>
      <c r="G63" s="130">
        <v>0</v>
      </c>
    </row>
    <row r="64" spans="1:7" ht="15.75" customHeight="1">
      <c r="A64" s="25" t="s">
        <v>54</v>
      </c>
      <c r="B64" s="26" t="s">
        <v>55</v>
      </c>
      <c r="C64" s="26" t="s">
        <v>124</v>
      </c>
      <c r="D64" s="26" t="s">
        <v>7</v>
      </c>
      <c r="E64" s="136">
        <f>E83+E65+E79</f>
        <v>7879.5</v>
      </c>
      <c r="F64" s="144">
        <f>F83+F65+F79</f>
        <v>7879.1</v>
      </c>
      <c r="G64" s="128">
        <f t="shared" si="2"/>
        <v>99.99492353575735</v>
      </c>
    </row>
    <row r="65" spans="1:7" ht="15.75" customHeight="1">
      <c r="A65" s="14" t="s">
        <v>94</v>
      </c>
      <c r="B65" s="15" t="s">
        <v>68</v>
      </c>
      <c r="C65" s="15" t="s">
        <v>124</v>
      </c>
      <c r="D65" s="15" t="s">
        <v>7</v>
      </c>
      <c r="E65" s="134">
        <f>E66+E76</f>
        <v>7504.2</v>
      </c>
      <c r="F65" s="141">
        <f>F66+F76</f>
        <v>7504</v>
      </c>
      <c r="G65" s="141">
        <f aca="true" t="shared" si="3" ref="G65:G70">F65/E65*100</f>
        <v>99.99733482583088</v>
      </c>
    </row>
    <row r="66" spans="1:7" ht="36" customHeight="1">
      <c r="A66" s="67" t="s">
        <v>237</v>
      </c>
      <c r="B66" s="18" t="s">
        <v>68</v>
      </c>
      <c r="C66" s="18" t="s">
        <v>137</v>
      </c>
      <c r="D66" s="18" t="s">
        <v>7</v>
      </c>
      <c r="E66" s="135">
        <f>E71+E67</f>
        <v>7413.8</v>
      </c>
      <c r="F66" s="130">
        <f>F71+F67</f>
        <v>7413.6</v>
      </c>
      <c r="G66" s="130">
        <f t="shared" si="3"/>
        <v>99.99730232809087</v>
      </c>
    </row>
    <row r="67" spans="1:7" ht="46.5" customHeight="1">
      <c r="A67" s="191" t="s">
        <v>120</v>
      </c>
      <c r="B67" s="18" t="s">
        <v>68</v>
      </c>
      <c r="C67" s="18" t="s">
        <v>138</v>
      </c>
      <c r="D67" s="18" t="s">
        <v>7</v>
      </c>
      <c r="E67" s="135">
        <f>E68</f>
        <v>4774</v>
      </c>
      <c r="F67" s="130">
        <f>F68</f>
        <v>4774</v>
      </c>
      <c r="G67" s="130">
        <f t="shared" si="3"/>
        <v>100</v>
      </c>
    </row>
    <row r="68" spans="1:7" ht="22.5" customHeight="1">
      <c r="A68" s="67" t="s">
        <v>88</v>
      </c>
      <c r="B68" s="18" t="s">
        <v>68</v>
      </c>
      <c r="C68" s="18" t="s">
        <v>138</v>
      </c>
      <c r="D68" s="18" t="s">
        <v>80</v>
      </c>
      <c r="E68" s="135">
        <f>E69</f>
        <v>4774</v>
      </c>
      <c r="F68" s="130">
        <f>F69</f>
        <v>4774</v>
      </c>
      <c r="G68" s="130">
        <f t="shared" si="3"/>
        <v>100</v>
      </c>
    </row>
    <row r="69" spans="1:7" ht="22.5" customHeight="1">
      <c r="A69" s="67" t="s">
        <v>102</v>
      </c>
      <c r="B69" s="18" t="s">
        <v>68</v>
      </c>
      <c r="C69" s="18" t="s">
        <v>138</v>
      </c>
      <c r="D69" s="18" t="s">
        <v>103</v>
      </c>
      <c r="E69" s="135">
        <v>4774</v>
      </c>
      <c r="F69" s="130">
        <v>4774</v>
      </c>
      <c r="G69" s="130">
        <f t="shared" si="3"/>
        <v>100</v>
      </c>
    </row>
    <row r="70" spans="1:7" ht="17.25" customHeight="1">
      <c r="A70" s="191" t="s">
        <v>121</v>
      </c>
      <c r="B70" s="18" t="s">
        <v>68</v>
      </c>
      <c r="C70" s="18" t="s">
        <v>137</v>
      </c>
      <c r="D70" s="18" t="s">
        <v>7</v>
      </c>
      <c r="E70" s="135">
        <f>E71</f>
        <v>2639.8</v>
      </c>
      <c r="F70" s="130">
        <f>F71</f>
        <v>2639.6</v>
      </c>
      <c r="G70" s="130">
        <f t="shared" si="3"/>
        <v>99.99242366845972</v>
      </c>
    </row>
    <row r="71" spans="1:7" ht="22.5" customHeight="1">
      <c r="A71" s="67" t="s">
        <v>88</v>
      </c>
      <c r="B71" s="18" t="s">
        <v>68</v>
      </c>
      <c r="C71" s="18" t="s">
        <v>137</v>
      </c>
      <c r="D71" s="18" t="s">
        <v>80</v>
      </c>
      <c r="E71" s="135">
        <f>E72</f>
        <v>2639.8</v>
      </c>
      <c r="F71" s="130">
        <f>F72</f>
        <v>2639.6</v>
      </c>
      <c r="G71" s="130">
        <f aca="true" t="shared" si="4" ref="G71:G76">F71/E71*100</f>
        <v>99.99242366845972</v>
      </c>
    </row>
    <row r="72" spans="1:7" ht="22.5" customHeight="1">
      <c r="A72" s="67" t="s">
        <v>102</v>
      </c>
      <c r="B72" s="18" t="s">
        <v>68</v>
      </c>
      <c r="C72" s="18" t="s">
        <v>137</v>
      </c>
      <c r="D72" s="18" t="s">
        <v>103</v>
      </c>
      <c r="E72" s="135">
        <v>2639.8</v>
      </c>
      <c r="F72" s="130">
        <v>2639.6</v>
      </c>
      <c r="G72" s="130">
        <f t="shared" si="4"/>
        <v>99.99242366845972</v>
      </c>
    </row>
    <row r="73" spans="1:7" ht="60" customHeight="1">
      <c r="A73" s="191" t="s">
        <v>122</v>
      </c>
      <c r="B73" s="18" t="s">
        <v>68</v>
      </c>
      <c r="C73" s="18" t="s">
        <v>137</v>
      </c>
      <c r="D73" s="18" t="s">
        <v>7</v>
      </c>
      <c r="E73" s="135">
        <f>E74</f>
        <v>252.5</v>
      </c>
      <c r="F73" s="130">
        <f>F74</f>
        <v>252.4</v>
      </c>
      <c r="G73" s="130">
        <f t="shared" si="4"/>
        <v>99.96039603960396</v>
      </c>
    </row>
    <row r="74" spans="1:7" ht="22.5" customHeight="1">
      <c r="A74" s="67" t="s">
        <v>88</v>
      </c>
      <c r="B74" s="18" t="s">
        <v>68</v>
      </c>
      <c r="C74" s="18" t="s">
        <v>137</v>
      </c>
      <c r="D74" s="18" t="s">
        <v>80</v>
      </c>
      <c r="E74" s="135">
        <f>E75</f>
        <v>252.5</v>
      </c>
      <c r="F74" s="130">
        <f>F75</f>
        <v>252.4</v>
      </c>
      <c r="G74" s="130">
        <f t="shared" si="4"/>
        <v>99.96039603960396</v>
      </c>
    </row>
    <row r="75" spans="1:7" ht="22.5" customHeight="1">
      <c r="A75" s="67" t="s">
        <v>102</v>
      </c>
      <c r="B75" s="18" t="s">
        <v>68</v>
      </c>
      <c r="C75" s="18" t="s">
        <v>137</v>
      </c>
      <c r="D75" s="18" t="s">
        <v>103</v>
      </c>
      <c r="E75" s="135">
        <v>252.5</v>
      </c>
      <c r="F75" s="130">
        <v>252.4</v>
      </c>
      <c r="G75" s="130">
        <f t="shared" si="4"/>
        <v>99.96039603960396</v>
      </c>
    </row>
    <row r="76" spans="1:7" ht="45.75" customHeight="1">
      <c r="A76" s="67" t="s">
        <v>238</v>
      </c>
      <c r="B76" s="18" t="s">
        <v>68</v>
      </c>
      <c r="C76" s="18" t="s">
        <v>140</v>
      </c>
      <c r="D76" s="18" t="s">
        <v>7</v>
      </c>
      <c r="E76" s="135">
        <f>E77</f>
        <v>90.4</v>
      </c>
      <c r="F76" s="130">
        <f>F77</f>
        <v>90.4</v>
      </c>
      <c r="G76" s="130">
        <f t="shared" si="4"/>
        <v>100</v>
      </c>
    </row>
    <row r="77" spans="1:7" ht="22.5" customHeight="1">
      <c r="A77" s="67" t="s">
        <v>88</v>
      </c>
      <c r="B77" s="18" t="s">
        <v>68</v>
      </c>
      <c r="C77" s="18" t="s">
        <v>140</v>
      </c>
      <c r="D77" s="18" t="s">
        <v>80</v>
      </c>
      <c r="E77" s="135">
        <f>E78</f>
        <v>90.4</v>
      </c>
      <c r="F77" s="130">
        <f>F78</f>
        <v>90.4</v>
      </c>
      <c r="G77" s="130">
        <f aca="true" t="shared" si="5" ref="G77:G83">F77/E77*100</f>
        <v>100</v>
      </c>
    </row>
    <row r="78" spans="1:7" ht="22.5" customHeight="1">
      <c r="A78" s="67" t="s">
        <v>102</v>
      </c>
      <c r="B78" s="18" t="s">
        <v>68</v>
      </c>
      <c r="C78" s="18" t="s">
        <v>140</v>
      </c>
      <c r="D78" s="18" t="s">
        <v>103</v>
      </c>
      <c r="E78" s="135">
        <v>90.4</v>
      </c>
      <c r="F78" s="130">
        <v>90.4</v>
      </c>
      <c r="G78" s="130">
        <f t="shared" si="5"/>
        <v>100</v>
      </c>
    </row>
    <row r="79" spans="1:7" ht="22.5" customHeight="1">
      <c r="A79" s="223" t="s">
        <v>162</v>
      </c>
      <c r="B79" s="15" t="s">
        <v>141</v>
      </c>
      <c r="C79" s="15" t="s">
        <v>124</v>
      </c>
      <c r="D79" s="15" t="s">
        <v>7</v>
      </c>
      <c r="E79" s="134">
        <f aca="true" t="shared" si="6" ref="E79:F81">E80</f>
        <v>309.2</v>
      </c>
      <c r="F79" s="141">
        <f>F80</f>
        <v>309.1</v>
      </c>
      <c r="G79" s="141">
        <f t="shared" si="5"/>
        <v>99.96765847347996</v>
      </c>
    </row>
    <row r="80" spans="1:7" ht="47.25" customHeight="1">
      <c r="A80" s="150" t="s">
        <v>239</v>
      </c>
      <c r="B80" s="18" t="s">
        <v>141</v>
      </c>
      <c r="C80" s="18" t="s">
        <v>142</v>
      </c>
      <c r="D80" s="18" t="s">
        <v>7</v>
      </c>
      <c r="E80" s="135">
        <f t="shared" si="6"/>
        <v>309.2</v>
      </c>
      <c r="F80" s="142">
        <f t="shared" si="6"/>
        <v>309.1</v>
      </c>
      <c r="G80" s="130">
        <f t="shared" si="5"/>
        <v>99.96765847347996</v>
      </c>
    </row>
    <row r="81" spans="1:7" ht="23.25" customHeight="1">
      <c r="A81" s="150" t="s">
        <v>88</v>
      </c>
      <c r="B81" s="18" t="s">
        <v>141</v>
      </c>
      <c r="C81" s="18" t="s">
        <v>142</v>
      </c>
      <c r="D81" s="18" t="s">
        <v>80</v>
      </c>
      <c r="E81" s="135">
        <f t="shared" si="6"/>
        <v>309.2</v>
      </c>
      <c r="F81" s="142">
        <f t="shared" si="6"/>
        <v>309.1</v>
      </c>
      <c r="G81" s="130">
        <f t="shared" si="5"/>
        <v>99.96765847347996</v>
      </c>
    </row>
    <row r="82" spans="1:7" ht="33.75" customHeight="1">
      <c r="A82" s="150" t="s">
        <v>102</v>
      </c>
      <c r="B82" s="18" t="s">
        <v>141</v>
      </c>
      <c r="C82" s="18" t="s">
        <v>142</v>
      </c>
      <c r="D82" s="18" t="s">
        <v>103</v>
      </c>
      <c r="E82" s="135">
        <v>309.2</v>
      </c>
      <c r="F82" s="142">
        <v>309.1</v>
      </c>
      <c r="G82" s="130">
        <f t="shared" si="5"/>
        <v>99.96765847347996</v>
      </c>
    </row>
    <row r="83" spans="1:7" ht="24.75" customHeight="1">
      <c r="A83" s="224" t="s">
        <v>56</v>
      </c>
      <c r="B83" s="225" t="s">
        <v>52</v>
      </c>
      <c r="C83" s="225" t="s">
        <v>124</v>
      </c>
      <c r="D83" s="225" t="s">
        <v>7</v>
      </c>
      <c r="E83" s="226">
        <f>E84+E90+E87</f>
        <v>66.1</v>
      </c>
      <c r="F83" s="227">
        <f>F84+F90+F87</f>
        <v>66</v>
      </c>
      <c r="G83" s="227">
        <f t="shared" si="5"/>
        <v>99.84871406959154</v>
      </c>
    </row>
    <row r="84" spans="1:7" ht="57" customHeight="1">
      <c r="A84" s="150" t="s">
        <v>240</v>
      </c>
      <c r="B84" s="18" t="s">
        <v>52</v>
      </c>
      <c r="C84" s="18" t="s">
        <v>143</v>
      </c>
      <c r="D84" s="18" t="s">
        <v>7</v>
      </c>
      <c r="E84" s="135">
        <f>E85</f>
        <v>0</v>
      </c>
      <c r="F84" s="142">
        <f>F85</f>
        <v>0</v>
      </c>
      <c r="G84" s="130">
        <v>0</v>
      </c>
    </row>
    <row r="85" spans="1:7" ht="24.75" customHeight="1">
      <c r="A85" s="150" t="s">
        <v>88</v>
      </c>
      <c r="B85" s="18" t="s">
        <v>52</v>
      </c>
      <c r="C85" s="18" t="s">
        <v>143</v>
      </c>
      <c r="D85" s="18" t="s">
        <v>80</v>
      </c>
      <c r="E85" s="135">
        <f>E86</f>
        <v>0</v>
      </c>
      <c r="F85" s="142">
        <f>F86</f>
        <v>0</v>
      </c>
      <c r="G85" s="130">
        <v>0</v>
      </c>
    </row>
    <row r="86" spans="1:7" ht="33.75" customHeight="1">
      <c r="A86" s="150" t="s">
        <v>102</v>
      </c>
      <c r="B86" s="18" t="s">
        <v>52</v>
      </c>
      <c r="C86" s="18" t="s">
        <v>143</v>
      </c>
      <c r="D86" s="18" t="s">
        <v>103</v>
      </c>
      <c r="E86" s="135">
        <v>0</v>
      </c>
      <c r="F86" s="142">
        <v>0</v>
      </c>
      <c r="G86" s="130">
        <v>0</v>
      </c>
    </row>
    <row r="87" spans="1:7" ht="47.25" customHeight="1">
      <c r="A87" s="150" t="s">
        <v>241</v>
      </c>
      <c r="B87" s="18" t="s">
        <v>52</v>
      </c>
      <c r="C87" s="18" t="s">
        <v>144</v>
      </c>
      <c r="D87" s="18" t="s">
        <v>7</v>
      </c>
      <c r="E87" s="135">
        <f>E88</f>
        <v>59.8</v>
      </c>
      <c r="F87" s="142">
        <f>F88</f>
        <v>59.7</v>
      </c>
      <c r="G87" s="130">
        <f aca="true" t="shared" si="7" ref="G87:G92">F87/E87*100</f>
        <v>99.83277591973246</v>
      </c>
    </row>
    <row r="88" spans="1:7" ht="26.25" customHeight="1">
      <c r="A88" s="150" t="s">
        <v>88</v>
      </c>
      <c r="B88" s="18" t="s">
        <v>52</v>
      </c>
      <c r="C88" s="18" t="s">
        <v>144</v>
      </c>
      <c r="D88" s="18" t="s">
        <v>80</v>
      </c>
      <c r="E88" s="135">
        <f>E89</f>
        <v>59.8</v>
      </c>
      <c r="F88" s="142">
        <f>F89</f>
        <v>59.7</v>
      </c>
      <c r="G88" s="130">
        <f t="shared" si="7"/>
        <v>99.83277591973246</v>
      </c>
    </row>
    <row r="89" spans="1:7" ht="35.25" customHeight="1">
      <c r="A89" s="150" t="s">
        <v>102</v>
      </c>
      <c r="B89" s="18" t="s">
        <v>52</v>
      </c>
      <c r="C89" s="18" t="s">
        <v>144</v>
      </c>
      <c r="D89" s="18" t="s">
        <v>103</v>
      </c>
      <c r="E89" s="135">
        <v>59.8</v>
      </c>
      <c r="F89" s="142">
        <v>59.7</v>
      </c>
      <c r="G89" s="130">
        <f t="shared" si="7"/>
        <v>99.83277591973246</v>
      </c>
    </row>
    <row r="90" spans="1:7" s="20" customFormat="1" ht="79.5" customHeight="1">
      <c r="A90" s="164" t="s">
        <v>63</v>
      </c>
      <c r="B90" s="18" t="s">
        <v>52</v>
      </c>
      <c r="C90" s="18" t="s">
        <v>158</v>
      </c>
      <c r="D90" s="18" t="s">
        <v>7</v>
      </c>
      <c r="E90" s="135">
        <f>E91</f>
        <v>6.3</v>
      </c>
      <c r="F90" s="145">
        <f>F91</f>
        <v>6.3</v>
      </c>
      <c r="G90" s="130">
        <f t="shared" si="7"/>
        <v>100</v>
      </c>
    </row>
    <row r="91" spans="1:7" s="20" customFormat="1" ht="15.75" customHeight="1">
      <c r="A91" s="22" t="s">
        <v>90</v>
      </c>
      <c r="B91" s="18" t="s">
        <v>52</v>
      </c>
      <c r="C91" s="18" t="s">
        <v>158</v>
      </c>
      <c r="D91" s="18" t="s">
        <v>85</v>
      </c>
      <c r="E91" s="135">
        <f>E92</f>
        <v>6.3</v>
      </c>
      <c r="F91" s="145">
        <f>F92</f>
        <v>6.3</v>
      </c>
      <c r="G91" s="130">
        <f t="shared" si="7"/>
        <v>100</v>
      </c>
    </row>
    <row r="92" spans="1:7" s="20" customFormat="1" ht="15.75" customHeight="1">
      <c r="A92" s="22" t="s">
        <v>106</v>
      </c>
      <c r="B92" s="18" t="s">
        <v>52</v>
      </c>
      <c r="C92" s="18" t="s">
        <v>158</v>
      </c>
      <c r="D92" s="18" t="s">
        <v>107</v>
      </c>
      <c r="E92" s="135">
        <v>6.3</v>
      </c>
      <c r="F92" s="145">
        <v>6.3</v>
      </c>
      <c r="G92" s="130">
        <f t="shared" si="7"/>
        <v>100</v>
      </c>
    </row>
    <row r="93" spans="1:7" ht="18" customHeight="1">
      <c r="A93" s="28" t="s">
        <v>18</v>
      </c>
      <c r="B93" s="29" t="s">
        <v>19</v>
      </c>
      <c r="C93" s="29" t="s">
        <v>124</v>
      </c>
      <c r="D93" s="29" t="s">
        <v>7</v>
      </c>
      <c r="E93" s="137">
        <f>E94+E104+E113</f>
        <v>6633.5</v>
      </c>
      <c r="F93" s="143">
        <f>F94+F104+F113</f>
        <v>6632.900000000001</v>
      </c>
      <c r="G93" s="128">
        <f aca="true" t="shared" si="8" ref="G93:G133">F93/E93*100</f>
        <v>99.99095500113063</v>
      </c>
    </row>
    <row r="94" spans="1:7" s="21" customFormat="1" ht="18" customHeight="1">
      <c r="A94" s="24" t="s">
        <v>20</v>
      </c>
      <c r="B94" s="15" t="s">
        <v>21</v>
      </c>
      <c r="C94" s="15" t="s">
        <v>124</v>
      </c>
      <c r="D94" s="15" t="s">
        <v>7</v>
      </c>
      <c r="E94" s="134">
        <f>E95+E98+E101</f>
        <v>807.4000000000001</v>
      </c>
      <c r="F94" s="141">
        <f>F95+F98+F101</f>
        <v>807.3</v>
      </c>
      <c r="G94" s="141">
        <f t="shared" si="8"/>
        <v>99.98761456527122</v>
      </c>
    </row>
    <row r="95" spans="1:7" ht="69" customHeight="1">
      <c r="A95" s="30" t="s">
        <v>222</v>
      </c>
      <c r="B95" s="18" t="s">
        <v>21</v>
      </c>
      <c r="C95" s="18" t="s">
        <v>145</v>
      </c>
      <c r="D95" s="18" t="s">
        <v>7</v>
      </c>
      <c r="E95" s="138">
        <f>E96</f>
        <v>144.8</v>
      </c>
      <c r="F95" s="147">
        <f>F96</f>
        <v>144.7</v>
      </c>
      <c r="G95" s="148">
        <f t="shared" si="8"/>
        <v>99.93093922651933</v>
      </c>
    </row>
    <row r="96" spans="1:7" ht="22.5" customHeight="1">
      <c r="A96" s="30" t="s">
        <v>88</v>
      </c>
      <c r="B96" s="18" t="s">
        <v>21</v>
      </c>
      <c r="C96" s="18" t="s">
        <v>145</v>
      </c>
      <c r="D96" s="18" t="s">
        <v>80</v>
      </c>
      <c r="E96" s="135">
        <f>E97</f>
        <v>144.8</v>
      </c>
      <c r="F96" s="142">
        <f>F97</f>
        <v>144.7</v>
      </c>
      <c r="G96" s="130">
        <f t="shared" si="8"/>
        <v>99.93093922651933</v>
      </c>
    </row>
    <row r="97" spans="1:7" ht="22.5" customHeight="1">
      <c r="A97" s="30" t="s">
        <v>102</v>
      </c>
      <c r="B97" s="18" t="s">
        <v>21</v>
      </c>
      <c r="C97" s="18" t="s">
        <v>145</v>
      </c>
      <c r="D97" s="18" t="s">
        <v>103</v>
      </c>
      <c r="E97" s="135">
        <v>144.8</v>
      </c>
      <c r="F97" s="142">
        <v>144.7</v>
      </c>
      <c r="G97" s="130">
        <f t="shared" si="8"/>
        <v>99.93093922651933</v>
      </c>
    </row>
    <row r="98" spans="1:7" ht="104.25" customHeight="1">
      <c r="A98" s="30" t="s">
        <v>223</v>
      </c>
      <c r="B98" s="18" t="s">
        <v>21</v>
      </c>
      <c r="C98" s="18" t="s">
        <v>146</v>
      </c>
      <c r="D98" s="18" t="s">
        <v>7</v>
      </c>
      <c r="E98" s="135">
        <f>E99</f>
        <v>434.1</v>
      </c>
      <c r="F98" s="142">
        <f>F99</f>
        <v>434.1</v>
      </c>
      <c r="G98" s="130">
        <f t="shared" si="8"/>
        <v>100</v>
      </c>
    </row>
    <row r="99" spans="1:7" ht="23.25" customHeight="1">
      <c r="A99" s="30" t="s">
        <v>88</v>
      </c>
      <c r="B99" s="18" t="s">
        <v>21</v>
      </c>
      <c r="C99" s="18" t="s">
        <v>146</v>
      </c>
      <c r="D99" s="18" t="s">
        <v>80</v>
      </c>
      <c r="E99" s="135">
        <f>E100</f>
        <v>434.1</v>
      </c>
      <c r="F99" s="142">
        <f>F100</f>
        <v>434.1</v>
      </c>
      <c r="G99" s="130">
        <f t="shared" si="8"/>
        <v>100</v>
      </c>
    </row>
    <row r="100" spans="1:7" ht="36.75" customHeight="1">
      <c r="A100" s="30" t="s">
        <v>102</v>
      </c>
      <c r="B100" s="18" t="s">
        <v>21</v>
      </c>
      <c r="C100" s="18" t="s">
        <v>146</v>
      </c>
      <c r="D100" s="18" t="s">
        <v>103</v>
      </c>
      <c r="E100" s="135">
        <v>434.1</v>
      </c>
      <c r="F100" s="142">
        <v>434.1</v>
      </c>
      <c r="G100" s="130">
        <f t="shared" si="8"/>
        <v>100</v>
      </c>
    </row>
    <row r="101" spans="1:7" ht="36" customHeight="1">
      <c r="A101" s="30" t="s">
        <v>96</v>
      </c>
      <c r="B101" s="18" t="s">
        <v>21</v>
      </c>
      <c r="C101" s="18" t="s">
        <v>147</v>
      </c>
      <c r="D101" s="18" t="s">
        <v>7</v>
      </c>
      <c r="E101" s="135">
        <f>E102</f>
        <v>228.5</v>
      </c>
      <c r="F101" s="142">
        <f>F102</f>
        <v>228.5</v>
      </c>
      <c r="G101" s="130">
        <f t="shared" si="8"/>
        <v>100</v>
      </c>
    </row>
    <row r="102" spans="1:7" ht="35.25" customHeight="1">
      <c r="A102" s="30" t="s">
        <v>110</v>
      </c>
      <c r="B102" s="18" t="s">
        <v>21</v>
      </c>
      <c r="C102" s="18" t="s">
        <v>147</v>
      </c>
      <c r="D102" s="18" t="s">
        <v>97</v>
      </c>
      <c r="E102" s="135">
        <f>E103</f>
        <v>228.5</v>
      </c>
      <c r="F102" s="142">
        <f>F103</f>
        <v>228.5</v>
      </c>
      <c r="G102" s="130">
        <f t="shared" si="8"/>
        <v>100</v>
      </c>
    </row>
    <row r="103" spans="1:7" ht="36" customHeight="1">
      <c r="A103" s="30" t="s">
        <v>111</v>
      </c>
      <c r="B103" s="18" t="s">
        <v>21</v>
      </c>
      <c r="C103" s="18" t="s">
        <v>147</v>
      </c>
      <c r="D103" s="18" t="s">
        <v>112</v>
      </c>
      <c r="E103" s="135">
        <v>228.5</v>
      </c>
      <c r="F103" s="142">
        <v>228.5</v>
      </c>
      <c r="G103" s="130">
        <f t="shared" si="8"/>
        <v>100</v>
      </c>
    </row>
    <row r="104" spans="1:7" s="16" customFormat="1" ht="12.75">
      <c r="A104" s="31" t="s">
        <v>22</v>
      </c>
      <c r="B104" s="15" t="s">
        <v>23</v>
      </c>
      <c r="C104" s="15" t="s">
        <v>124</v>
      </c>
      <c r="D104" s="15" t="s">
        <v>7</v>
      </c>
      <c r="E104" s="134">
        <f>E105+E108</f>
        <v>1484.7</v>
      </c>
      <c r="F104" s="141">
        <f>F105+F108</f>
        <v>1484.7</v>
      </c>
      <c r="G104" s="141">
        <f t="shared" si="8"/>
        <v>100</v>
      </c>
    </row>
    <row r="105" spans="1:7" ht="57.75" customHeight="1">
      <c r="A105" s="30" t="s">
        <v>196</v>
      </c>
      <c r="B105" s="18" t="s">
        <v>23</v>
      </c>
      <c r="C105" s="18" t="s">
        <v>148</v>
      </c>
      <c r="D105" s="18" t="s">
        <v>7</v>
      </c>
      <c r="E105" s="135">
        <f>E106</f>
        <v>0</v>
      </c>
      <c r="F105" s="130">
        <f>F106</f>
        <v>0</v>
      </c>
      <c r="G105" s="130">
        <v>0</v>
      </c>
    </row>
    <row r="106" spans="1:7" ht="24.75" customHeight="1">
      <c r="A106" s="30" t="s">
        <v>88</v>
      </c>
      <c r="B106" s="18" t="s">
        <v>23</v>
      </c>
      <c r="C106" s="18" t="s">
        <v>148</v>
      </c>
      <c r="D106" s="18" t="s">
        <v>80</v>
      </c>
      <c r="E106" s="135">
        <f>E107</f>
        <v>0</v>
      </c>
      <c r="F106" s="130">
        <f>F107</f>
        <v>0</v>
      </c>
      <c r="G106" s="130">
        <v>0</v>
      </c>
    </row>
    <row r="107" spans="1:7" ht="34.5" customHeight="1">
      <c r="A107" s="30" t="s">
        <v>102</v>
      </c>
      <c r="B107" s="18" t="s">
        <v>23</v>
      </c>
      <c r="C107" s="18" t="s">
        <v>148</v>
      </c>
      <c r="D107" s="18" t="s">
        <v>103</v>
      </c>
      <c r="E107" s="135">
        <v>0</v>
      </c>
      <c r="F107" s="130">
        <v>0</v>
      </c>
      <c r="G107" s="130">
        <v>0</v>
      </c>
    </row>
    <row r="108" spans="1:7" ht="68.25" customHeight="1">
      <c r="A108" s="30" t="s">
        <v>224</v>
      </c>
      <c r="B108" s="18" t="s">
        <v>23</v>
      </c>
      <c r="C108" s="18" t="s">
        <v>149</v>
      </c>
      <c r="D108" s="18" t="s">
        <v>7</v>
      </c>
      <c r="E108" s="135">
        <f>E109+E111</f>
        <v>1484.7</v>
      </c>
      <c r="F108" s="130">
        <f>F109+F111</f>
        <v>1484.7</v>
      </c>
      <c r="G108" s="130">
        <f t="shared" si="8"/>
        <v>100</v>
      </c>
    </row>
    <row r="109" spans="1:7" ht="23.25" customHeight="1">
      <c r="A109" s="30" t="s">
        <v>88</v>
      </c>
      <c r="B109" s="18" t="s">
        <v>23</v>
      </c>
      <c r="C109" s="18" t="s">
        <v>149</v>
      </c>
      <c r="D109" s="18" t="s">
        <v>80</v>
      </c>
      <c r="E109" s="135">
        <f>E110</f>
        <v>0</v>
      </c>
      <c r="F109" s="130">
        <f>F110</f>
        <v>0</v>
      </c>
      <c r="G109" s="130">
        <v>0</v>
      </c>
    </row>
    <row r="110" spans="1:7" ht="36.75" customHeight="1">
      <c r="A110" s="30" t="s">
        <v>102</v>
      </c>
      <c r="B110" s="18" t="s">
        <v>23</v>
      </c>
      <c r="C110" s="18" t="s">
        <v>149</v>
      </c>
      <c r="D110" s="18" t="s">
        <v>103</v>
      </c>
      <c r="E110" s="135">
        <v>0</v>
      </c>
      <c r="F110" s="130">
        <v>0</v>
      </c>
      <c r="G110" s="130">
        <v>0</v>
      </c>
    </row>
    <row r="111" spans="1:7" ht="18" customHeight="1">
      <c r="A111" s="22" t="s">
        <v>91</v>
      </c>
      <c r="B111" s="18" t="s">
        <v>23</v>
      </c>
      <c r="C111" s="18" t="s">
        <v>149</v>
      </c>
      <c r="D111" s="18" t="s">
        <v>82</v>
      </c>
      <c r="E111" s="135">
        <f>E112</f>
        <v>1484.7</v>
      </c>
      <c r="F111" s="142">
        <f>F112</f>
        <v>1484.7</v>
      </c>
      <c r="G111" s="130">
        <f t="shared" si="8"/>
        <v>100</v>
      </c>
    </row>
    <row r="112" spans="1:7" ht="34.5" customHeight="1">
      <c r="A112" s="22" t="s">
        <v>113</v>
      </c>
      <c r="B112" s="18" t="s">
        <v>23</v>
      </c>
      <c r="C112" s="18" t="s">
        <v>149</v>
      </c>
      <c r="D112" s="18" t="s">
        <v>114</v>
      </c>
      <c r="E112" s="135">
        <v>1484.7</v>
      </c>
      <c r="F112" s="142">
        <v>1484.7</v>
      </c>
      <c r="G112" s="130">
        <f t="shared" si="8"/>
        <v>100</v>
      </c>
    </row>
    <row r="113" spans="1:7" s="16" customFormat="1" ht="18.75" customHeight="1">
      <c r="A113" s="24" t="s">
        <v>24</v>
      </c>
      <c r="B113" s="15" t="s">
        <v>25</v>
      </c>
      <c r="C113" s="15" t="s">
        <v>124</v>
      </c>
      <c r="D113" s="15" t="s">
        <v>7</v>
      </c>
      <c r="E113" s="134">
        <f>E114+E126+E123</f>
        <v>4341.4</v>
      </c>
      <c r="F113" s="141">
        <f>F114+F126+F123</f>
        <v>4340.900000000001</v>
      </c>
      <c r="G113" s="141">
        <f t="shared" si="8"/>
        <v>99.98848297784127</v>
      </c>
    </row>
    <row r="114" spans="1:7" ht="45.75" customHeight="1">
      <c r="A114" s="30" t="s">
        <v>242</v>
      </c>
      <c r="B114" s="18" t="s">
        <v>25</v>
      </c>
      <c r="C114" s="18" t="s">
        <v>150</v>
      </c>
      <c r="D114" s="18" t="s">
        <v>7</v>
      </c>
      <c r="E114" s="135">
        <f>E115+E120</f>
        <v>4320.7</v>
      </c>
      <c r="F114" s="142">
        <f>F115+F120</f>
        <v>4320.3</v>
      </c>
      <c r="G114" s="130">
        <f t="shared" si="8"/>
        <v>99.99074224084062</v>
      </c>
    </row>
    <row r="115" spans="1:7" ht="19.5" customHeight="1">
      <c r="A115" s="189" t="s">
        <v>115</v>
      </c>
      <c r="B115" s="18" t="s">
        <v>25</v>
      </c>
      <c r="C115" s="18" t="s">
        <v>151</v>
      </c>
      <c r="D115" s="18" t="s">
        <v>7</v>
      </c>
      <c r="E115" s="135">
        <f>E116+E118</f>
        <v>3647.7999999999997</v>
      </c>
      <c r="F115" s="142">
        <f>F116+F118</f>
        <v>3647.6</v>
      </c>
      <c r="G115" s="130">
        <f t="shared" si="8"/>
        <v>99.99451724326993</v>
      </c>
    </row>
    <row r="116" spans="1:7" ht="26.25" customHeight="1">
      <c r="A116" s="22" t="s">
        <v>88</v>
      </c>
      <c r="B116" s="18" t="s">
        <v>25</v>
      </c>
      <c r="C116" s="18" t="s">
        <v>151</v>
      </c>
      <c r="D116" s="18" t="s">
        <v>80</v>
      </c>
      <c r="E116" s="135">
        <f>E117</f>
        <v>3644.2</v>
      </c>
      <c r="F116" s="142">
        <f>F117</f>
        <v>3644</v>
      </c>
      <c r="G116" s="130">
        <f t="shared" si="8"/>
        <v>99.99451182701279</v>
      </c>
    </row>
    <row r="117" spans="1:7" ht="34.5" customHeight="1">
      <c r="A117" s="22" t="s">
        <v>102</v>
      </c>
      <c r="B117" s="18" t="s">
        <v>25</v>
      </c>
      <c r="C117" s="18" t="s">
        <v>151</v>
      </c>
      <c r="D117" s="18" t="s">
        <v>103</v>
      </c>
      <c r="E117" s="135">
        <v>3644.2</v>
      </c>
      <c r="F117" s="142">
        <v>3644</v>
      </c>
      <c r="G117" s="130">
        <f t="shared" si="8"/>
        <v>99.99451182701279</v>
      </c>
    </row>
    <row r="118" spans="1:7" s="19" customFormat="1" ht="15.75" customHeight="1">
      <c r="A118" s="17" t="s">
        <v>89</v>
      </c>
      <c r="B118" s="18" t="s">
        <v>25</v>
      </c>
      <c r="C118" s="18" t="s">
        <v>151</v>
      </c>
      <c r="D118" s="18" t="s">
        <v>82</v>
      </c>
      <c r="E118" s="135">
        <f>E119</f>
        <v>3.6</v>
      </c>
      <c r="F118" s="142">
        <f>F119</f>
        <v>3.6</v>
      </c>
      <c r="G118" s="130">
        <f t="shared" si="8"/>
        <v>100</v>
      </c>
    </row>
    <row r="119" spans="1:7" s="19" customFormat="1" ht="15.75" customHeight="1">
      <c r="A119" s="17" t="s">
        <v>104</v>
      </c>
      <c r="B119" s="18" t="s">
        <v>25</v>
      </c>
      <c r="C119" s="18" t="s">
        <v>151</v>
      </c>
      <c r="D119" s="18" t="s">
        <v>105</v>
      </c>
      <c r="E119" s="135">
        <v>3.6</v>
      </c>
      <c r="F119" s="142">
        <v>3.6</v>
      </c>
      <c r="G119" s="130">
        <f>F119/E119*100</f>
        <v>100</v>
      </c>
    </row>
    <row r="120" spans="1:7" ht="19.5" customHeight="1">
      <c r="A120" s="22" t="s">
        <v>116</v>
      </c>
      <c r="B120" s="18" t="s">
        <v>25</v>
      </c>
      <c r="C120" s="18" t="s">
        <v>152</v>
      </c>
      <c r="D120" s="18" t="s">
        <v>7</v>
      </c>
      <c r="E120" s="135">
        <f>E121</f>
        <v>672.9</v>
      </c>
      <c r="F120" s="142">
        <f>F121</f>
        <v>672.7</v>
      </c>
      <c r="G120" s="130">
        <f t="shared" si="8"/>
        <v>99.97027790161987</v>
      </c>
    </row>
    <row r="121" spans="1:7" ht="21.75" customHeight="1">
      <c r="A121" s="22" t="s">
        <v>88</v>
      </c>
      <c r="B121" s="18" t="s">
        <v>25</v>
      </c>
      <c r="C121" s="18" t="s">
        <v>152</v>
      </c>
      <c r="D121" s="18" t="s">
        <v>80</v>
      </c>
      <c r="E121" s="135">
        <f>E122</f>
        <v>672.9</v>
      </c>
      <c r="F121" s="142">
        <f>F122</f>
        <v>672.7</v>
      </c>
      <c r="G121" s="130">
        <f t="shared" si="8"/>
        <v>99.97027790161987</v>
      </c>
    </row>
    <row r="122" spans="1:7" ht="21.75" customHeight="1">
      <c r="A122" s="22" t="s">
        <v>102</v>
      </c>
      <c r="B122" s="18" t="s">
        <v>25</v>
      </c>
      <c r="C122" s="18" t="s">
        <v>152</v>
      </c>
      <c r="D122" s="18" t="s">
        <v>103</v>
      </c>
      <c r="E122" s="135">
        <v>672.9</v>
      </c>
      <c r="F122" s="142">
        <v>672.7</v>
      </c>
      <c r="G122" s="130">
        <f t="shared" si="8"/>
        <v>99.97027790161987</v>
      </c>
    </row>
    <row r="123" spans="1:7" ht="58.5" customHeight="1">
      <c r="A123" s="30" t="s">
        <v>206</v>
      </c>
      <c r="B123" s="18" t="s">
        <v>25</v>
      </c>
      <c r="C123" s="18" t="s">
        <v>153</v>
      </c>
      <c r="D123" s="18" t="s">
        <v>7</v>
      </c>
      <c r="E123" s="135">
        <f>E124</f>
        <v>0</v>
      </c>
      <c r="F123" s="142">
        <f>F124</f>
        <v>0</v>
      </c>
      <c r="G123" s="130">
        <v>0</v>
      </c>
    </row>
    <row r="124" spans="1:7" ht="24" customHeight="1">
      <c r="A124" s="22" t="s">
        <v>88</v>
      </c>
      <c r="B124" s="18" t="s">
        <v>25</v>
      </c>
      <c r="C124" s="18" t="s">
        <v>153</v>
      </c>
      <c r="D124" s="18" t="s">
        <v>80</v>
      </c>
      <c r="E124" s="135">
        <f>E125</f>
        <v>0</v>
      </c>
      <c r="F124" s="142">
        <f>F125</f>
        <v>0</v>
      </c>
      <c r="G124" s="130">
        <v>0</v>
      </c>
    </row>
    <row r="125" spans="1:7" ht="34.5" customHeight="1">
      <c r="A125" s="22" t="s">
        <v>102</v>
      </c>
      <c r="B125" s="18" t="s">
        <v>25</v>
      </c>
      <c r="C125" s="18" t="s">
        <v>153</v>
      </c>
      <c r="D125" s="18" t="s">
        <v>103</v>
      </c>
      <c r="E125" s="135">
        <v>0</v>
      </c>
      <c r="F125" s="142">
        <v>0</v>
      </c>
      <c r="G125" s="130">
        <v>0</v>
      </c>
    </row>
    <row r="126" spans="1:7" ht="57.75" customHeight="1">
      <c r="A126" s="30" t="s">
        <v>243</v>
      </c>
      <c r="B126" s="18" t="s">
        <v>25</v>
      </c>
      <c r="C126" s="18" t="s">
        <v>154</v>
      </c>
      <c r="D126" s="18" t="s">
        <v>7</v>
      </c>
      <c r="E126" s="135">
        <f>E127</f>
        <v>20.7</v>
      </c>
      <c r="F126" s="142">
        <f>F127</f>
        <v>20.6</v>
      </c>
      <c r="G126" s="130">
        <f t="shared" si="8"/>
        <v>99.5169082125604</v>
      </c>
    </row>
    <row r="127" spans="1:7" ht="22.5">
      <c r="A127" s="22" t="s">
        <v>88</v>
      </c>
      <c r="B127" s="18" t="s">
        <v>25</v>
      </c>
      <c r="C127" s="18" t="s">
        <v>154</v>
      </c>
      <c r="D127" s="18" t="s">
        <v>80</v>
      </c>
      <c r="E127" s="135">
        <f>E128</f>
        <v>20.7</v>
      </c>
      <c r="F127" s="142">
        <f>F128</f>
        <v>20.6</v>
      </c>
      <c r="G127" s="130">
        <f t="shared" si="8"/>
        <v>99.5169082125604</v>
      </c>
    </row>
    <row r="128" spans="1:7" ht="34.5" customHeight="1">
      <c r="A128" s="22" t="s">
        <v>102</v>
      </c>
      <c r="B128" s="18" t="s">
        <v>25</v>
      </c>
      <c r="C128" s="18" t="s">
        <v>154</v>
      </c>
      <c r="D128" s="18" t="s">
        <v>103</v>
      </c>
      <c r="E128" s="135">
        <v>20.7</v>
      </c>
      <c r="F128" s="142">
        <v>20.6</v>
      </c>
      <c r="G128" s="130">
        <f t="shared" si="8"/>
        <v>99.5169082125604</v>
      </c>
    </row>
    <row r="129" spans="1:7" s="34" customFormat="1" ht="18.75" customHeight="1">
      <c r="A129" s="33" t="s">
        <v>26</v>
      </c>
      <c r="B129" s="26" t="s">
        <v>27</v>
      </c>
      <c r="C129" s="26" t="s">
        <v>124</v>
      </c>
      <c r="D129" s="26" t="s">
        <v>7</v>
      </c>
      <c r="E129" s="136">
        <f>SUM(E130)</f>
        <v>91.1</v>
      </c>
      <c r="F129" s="144">
        <f>F130</f>
        <v>91</v>
      </c>
      <c r="G129" s="144">
        <f t="shared" si="8"/>
        <v>99.89023051591658</v>
      </c>
    </row>
    <row r="130" spans="1:7" s="21" customFormat="1" ht="27" customHeight="1">
      <c r="A130" s="24" t="s">
        <v>28</v>
      </c>
      <c r="B130" s="15" t="s">
        <v>29</v>
      </c>
      <c r="C130" s="15" t="s">
        <v>124</v>
      </c>
      <c r="D130" s="15" t="s">
        <v>7</v>
      </c>
      <c r="E130" s="134">
        <f>SUM(E131)+E134</f>
        <v>91.1</v>
      </c>
      <c r="F130" s="141">
        <f>F131+F134</f>
        <v>91</v>
      </c>
      <c r="G130" s="141">
        <f t="shared" si="8"/>
        <v>99.89023051591658</v>
      </c>
    </row>
    <row r="131" spans="1:7" ht="45.75" customHeight="1">
      <c r="A131" s="187" t="s">
        <v>209</v>
      </c>
      <c r="B131" s="18" t="s">
        <v>29</v>
      </c>
      <c r="C131" s="18" t="s">
        <v>155</v>
      </c>
      <c r="D131" s="18" t="s">
        <v>7</v>
      </c>
      <c r="E131" s="135">
        <f>SUM(E132)</f>
        <v>90.1</v>
      </c>
      <c r="F131" s="142">
        <f>F132</f>
        <v>90</v>
      </c>
      <c r="G131" s="130">
        <f t="shared" si="8"/>
        <v>99.88901220865706</v>
      </c>
    </row>
    <row r="132" spans="1:7" ht="22.5">
      <c r="A132" s="188" t="s">
        <v>88</v>
      </c>
      <c r="B132" s="68" t="s">
        <v>29</v>
      </c>
      <c r="C132" s="18" t="s">
        <v>155</v>
      </c>
      <c r="D132" s="18" t="s">
        <v>80</v>
      </c>
      <c r="E132" s="135">
        <f>E133</f>
        <v>90.1</v>
      </c>
      <c r="F132" s="142">
        <f>F133</f>
        <v>90</v>
      </c>
      <c r="G132" s="130">
        <f t="shared" si="8"/>
        <v>99.88901220865706</v>
      </c>
    </row>
    <row r="133" spans="1:7" ht="22.5" customHeight="1">
      <c r="A133" s="190" t="s">
        <v>102</v>
      </c>
      <c r="B133" s="68" t="s">
        <v>29</v>
      </c>
      <c r="C133" s="18" t="s">
        <v>155</v>
      </c>
      <c r="D133" s="18" t="s">
        <v>103</v>
      </c>
      <c r="E133" s="135">
        <v>90.1</v>
      </c>
      <c r="F133" s="142">
        <v>90</v>
      </c>
      <c r="G133" s="130">
        <f t="shared" si="8"/>
        <v>99.88901220865706</v>
      </c>
    </row>
    <row r="134" spans="1:7" ht="79.5" customHeight="1">
      <c r="A134" s="177" t="s">
        <v>63</v>
      </c>
      <c r="B134" s="18" t="s">
        <v>29</v>
      </c>
      <c r="C134" s="18" t="s">
        <v>158</v>
      </c>
      <c r="D134" s="18" t="s">
        <v>7</v>
      </c>
      <c r="E134" s="135">
        <f>E135</f>
        <v>1</v>
      </c>
      <c r="F134" s="142">
        <f>F135</f>
        <v>1</v>
      </c>
      <c r="G134" s="130">
        <f aca="true" t="shared" si="9" ref="G134:G140">F134/E134*100</f>
        <v>100</v>
      </c>
    </row>
    <row r="135" spans="1:7" ht="12.75">
      <c r="A135" s="39" t="s">
        <v>90</v>
      </c>
      <c r="B135" s="18" t="s">
        <v>29</v>
      </c>
      <c r="C135" s="18" t="s">
        <v>158</v>
      </c>
      <c r="D135" s="18" t="s">
        <v>85</v>
      </c>
      <c r="E135" s="135">
        <f>E136</f>
        <v>1</v>
      </c>
      <c r="F135" s="142">
        <f>F136</f>
        <v>1</v>
      </c>
      <c r="G135" s="130">
        <f t="shared" si="9"/>
        <v>100</v>
      </c>
    </row>
    <row r="136" spans="1:7" ht="12.75">
      <c r="A136" s="39" t="s">
        <v>106</v>
      </c>
      <c r="B136" s="18" t="s">
        <v>29</v>
      </c>
      <c r="C136" s="18" t="s">
        <v>158</v>
      </c>
      <c r="D136" s="18" t="s">
        <v>107</v>
      </c>
      <c r="E136" s="135">
        <v>1</v>
      </c>
      <c r="F136" s="142">
        <v>1</v>
      </c>
      <c r="G136" s="130">
        <f>F136/E136*100</f>
        <v>100</v>
      </c>
    </row>
    <row r="137" spans="1:7" ht="12.75">
      <c r="A137" s="165" t="s">
        <v>64</v>
      </c>
      <c r="B137" s="26" t="s">
        <v>66</v>
      </c>
      <c r="C137" s="26" t="s">
        <v>124</v>
      </c>
      <c r="D137" s="26" t="s">
        <v>7</v>
      </c>
      <c r="E137" s="136">
        <f>E138+E142</f>
        <v>10223.9</v>
      </c>
      <c r="F137" s="167">
        <f>F138+F142</f>
        <v>10223.9</v>
      </c>
      <c r="G137" s="144">
        <f t="shared" si="9"/>
        <v>100</v>
      </c>
    </row>
    <row r="138" spans="1:7" ht="12.75">
      <c r="A138" s="228" t="s">
        <v>65</v>
      </c>
      <c r="B138" s="15" t="s">
        <v>59</v>
      </c>
      <c r="C138" s="15" t="s">
        <v>124</v>
      </c>
      <c r="D138" s="15" t="s">
        <v>7</v>
      </c>
      <c r="E138" s="134">
        <f aca="true" t="shared" si="10" ref="E138:F140">E139</f>
        <v>9464.5</v>
      </c>
      <c r="F138" s="168">
        <f t="shared" si="10"/>
        <v>9464.5</v>
      </c>
      <c r="G138" s="141">
        <f t="shared" si="9"/>
        <v>100</v>
      </c>
    </row>
    <row r="139" spans="1:7" ht="79.5" customHeight="1">
      <c r="A139" s="177" t="s">
        <v>63</v>
      </c>
      <c r="B139" s="18" t="s">
        <v>59</v>
      </c>
      <c r="C139" s="18" t="s">
        <v>158</v>
      </c>
      <c r="D139" s="18" t="s">
        <v>7</v>
      </c>
      <c r="E139" s="135">
        <f t="shared" si="10"/>
        <v>9464.5</v>
      </c>
      <c r="F139" s="142">
        <f t="shared" si="10"/>
        <v>9464.5</v>
      </c>
      <c r="G139" s="130">
        <f t="shared" si="9"/>
        <v>100</v>
      </c>
    </row>
    <row r="140" spans="1:7" ht="12.75">
      <c r="A140" s="39" t="s">
        <v>90</v>
      </c>
      <c r="B140" s="18" t="s">
        <v>59</v>
      </c>
      <c r="C140" s="18" t="s">
        <v>158</v>
      </c>
      <c r="D140" s="18" t="s">
        <v>85</v>
      </c>
      <c r="E140" s="135">
        <f t="shared" si="10"/>
        <v>9464.5</v>
      </c>
      <c r="F140" s="142">
        <f t="shared" si="10"/>
        <v>9464.5</v>
      </c>
      <c r="G140" s="130">
        <f t="shared" si="9"/>
        <v>100</v>
      </c>
    </row>
    <row r="141" spans="1:7" ht="12.75">
      <c r="A141" s="39" t="s">
        <v>106</v>
      </c>
      <c r="B141" s="18" t="s">
        <v>59</v>
      </c>
      <c r="C141" s="18" t="s">
        <v>158</v>
      </c>
      <c r="D141" s="18" t="s">
        <v>107</v>
      </c>
      <c r="E141" s="135">
        <v>9464.5</v>
      </c>
      <c r="F141" s="142">
        <v>9464.5</v>
      </c>
      <c r="G141" s="130">
        <f>F141/E141*100</f>
        <v>100</v>
      </c>
    </row>
    <row r="142" spans="1:7" s="21" customFormat="1" ht="25.5">
      <c r="A142" s="166" t="s">
        <v>74</v>
      </c>
      <c r="B142" s="15" t="s">
        <v>73</v>
      </c>
      <c r="C142" s="15" t="s">
        <v>163</v>
      </c>
      <c r="D142" s="15" t="s">
        <v>7</v>
      </c>
      <c r="E142" s="134">
        <f aca="true" t="shared" si="11" ref="E142:F144">E143</f>
        <v>759.4</v>
      </c>
      <c r="F142" s="168">
        <f t="shared" si="11"/>
        <v>759.4</v>
      </c>
      <c r="G142" s="141">
        <f aca="true" t="shared" si="12" ref="G142:G149">F142/E142*100</f>
        <v>100</v>
      </c>
    </row>
    <row r="143" spans="1:7" s="21" customFormat="1" ht="81.75" customHeight="1">
      <c r="A143" s="164" t="s">
        <v>63</v>
      </c>
      <c r="B143" s="18" t="s">
        <v>73</v>
      </c>
      <c r="C143" s="18" t="s">
        <v>158</v>
      </c>
      <c r="D143" s="18" t="s">
        <v>7</v>
      </c>
      <c r="E143" s="135">
        <f t="shared" si="11"/>
        <v>759.4</v>
      </c>
      <c r="F143" s="142">
        <f t="shared" si="11"/>
        <v>759.4</v>
      </c>
      <c r="G143" s="130">
        <f t="shared" si="12"/>
        <v>100</v>
      </c>
    </row>
    <row r="144" spans="1:7" s="21" customFormat="1" ht="12.75">
      <c r="A144" s="39" t="s">
        <v>95</v>
      </c>
      <c r="B144" s="18" t="s">
        <v>73</v>
      </c>
      <c r="C144" s="18" t="s">
        <v>158</v>
      </c>
      <c r="D144" s="18" t="s">
        <v>85</v>
      </c>
      <c r="E144" s="135">
        <f t="shared" si="11"/>
        <v>759.4</v>
      </c>
      <c r="F144" s="142">
        <f t="shared" si="11"/>
        <v>759.4</v>
      </c>
      <c r="G144" s="130">
        <f t="shared" si="12"/>
        <v>100</v>
      </c>
    </row>
    <row r="145" spans="1:7" s="21" customFormat="1" ht="12.75">
      <c r="A145" s="39" t="s">
        <v>106</v>
      </c>
      <c r="B145" s="18" t="s">
        <v>73</v>
      </c>
      <c r="C145" s="18" t="s">
        <v>158</v>
      </c>
      <c r="D145" s="18" t="s">
        <v>107</v>
      </c>
      <c r="E145" s="135">
        <v>759.4</v>
      </c>
      <c r="F145" s="142">
        <v>759.4</v>
      </c>
      <c r="G145" s="130">
        <f>F145/E145*100</f>
        <v>100</v>
      </c>
    </row>
    <row r="146" spans="1:7" s="34" customFormat="1" ht="18.75" customHeight="1">
      <c r="A146" s="36" t="s">
        <v>30</v>
      </c>
      <c r="B146" s="26" t="s">
        <v>31</v>
      </c>
      <c r="C146" s="26" t="s">
        <v>6</v>
      </c>
      <c r="D146" s="26" t="s">
        <v>7</v>
      </c>
      <c r="E146" s="136">
        <f>E147</f>
        <v>110.2</v>
      </c>
      <c r="F146" s="144">
        <f>F147</f>
        <v>110.1</v>
      </c>
      <c r="G146" s="144">
        <f t="shared" si="12"/>
        <v>99.9092558983666</v>
      </c>
    </row>
    <row r="147" spans="1:7" s="21" customFormat="1" ht="12.75">
      <c r="A147" s="173" t="s">
        <v>32</v>
      </c>
      <c r="B147" s="15" t="s">
        <v>33</v>
      </c>
      <c r="C147" s="15" t="s">
        <v>6</v>
      </c>
      <c r="D147" s="15" t="s">
        <v>7</v>
      </c>
      <c r="E147" s="134">
        <f aca="true" t="shared" si="13" ref="E147:F149">E148</f>
        <v>110.2</v>
      </c>
      <c r="F147" s="141">
        <f t="shared" si="13"/>
        <v>110.1</v>
      </c>
      <c r="G147" s="141">
        <f t="shared" si="12"/>
        <v>99.9092558983666</v>
      </c>
    </row>
    <row r="148" spans="1:7" ht="33.75">
      <c r="A148" s="172" t="s">
        <v>34</v>
      </c>
      <c r="B148" s="18" t="s">
        <v>33</v>
      </c>
      <c r="C148" s="18" t="s">
        <v>156</v>
      </c>
      <c r="D148" s="18" t="s">
        <v>7</v>
      </c>
      <c r="E148" s="135">
        <f t="shared" si="13"/>
        <v>110.2</v>
      </c>
      <c r="F148" s="142">
        <f t="shared" si="13"/>
        <v>110.1</v>
      </c>
      <c r="G148" s="130">
        <f t="shared" si="12"/>
        <v>99.9092558983666</v>
      </c>
    </row>
    <row r="149" spans="1:7" ht="25.5" customHeight="1">
      <c r="A149" s="35" t="s">
        <v>87</v>
      </c>
      <c r="B149" s="32" t="s">
        <v>33</v>
      </c>
      <c r="C149" s="18" t="s">
        <v>156</v>
      </c>
      <c r="D149" s="18" t="s">
        <v>76</v>
      </c>
      <c r="E149" s="135">
        <f t="shared" si="13"/>
        <v>110.2</v>
      </c>
      <c r="F149" s="142">
        <f t="shared" si="13"/>
        <v>110.1</v>
      </c>
      <c r="G149" s="130">
        <f t="shared" si="12"/>
        <v>99.9092558983666</v>
      </c>
    </row>
    <row r="150" spans="1:7" ht="22.5" customHeight="1">
      <c r="A150" s="119" t="s">
        <v>165</v>
      </c>
      <c r="B150" s="32" t="s">
        <v>33</v>
      </c>
      <c r="C150" s="68" t="s">
        <v>156</v>
      </c>
      <c r="D150" s="18" t="s">
        <v>164</v>
      </c>
      <c r="E150" s="135">
        <v>110.2</v>
      </c>
      <c r="F150" s="142">
        <v>110.1</v>
      </c>
      <c r="G150" s="130">
        <f>F150/E150*100</f>
        <v>99.9092558983666</v>
      </c>
    </row>
    <row r="151" spans="1:7" ht="12.75">
      <c r="A151" s="37" t="s">
        <v>60</v>
      </c>
      <c r="B151" s="169" t="s">
        <v>35</v>
      </c>
      <c r="C151" s="38" t="s">
        <v>124</v>
      </c>
      <c r="D151" s="26" t="s">
        <v>7</v>
      </c>
      <c r="E151" s="136">
        <f aca="true" t="shared" si="14" ref="E151:F153">E152</f>
        <v>146.5</v>
      </c>
      <c r="F151" s="167">
        <f t="shared" si="14"/>
        <v>146.5</v>
      </c>
      <c r="G151" s="144">
        <f aca="true" t="shared" si="15" ref="G151:G156">F151/E151*100</f>
        <v>100</v>
      </c>
    </row>
    <row r="152" spans="1:7" ht="12.75">
      <c r="A152" s="183" t="s">
        <v>67</v>
      </c>
      <c r="B152" s="184" t="s">
        <v>61</v>
      </c>
      <c r="C152" s="185" t="s">
        <v>124</v>
      </c>
      <c r="D152" s="184" t="s">
        <v>7</v>
      </c>
      <c r="E152" s="186">
        <f t="shared" si="14"/>
        <v>146.5</v>
      </c>
      <c r="F152" s="168">
        <f t="shared" si="14"/>
        <v>146.5</v>
      </c>
      <c r="G152" s="141">
        <f t="shared" si="15"/>
        <v>100</v>
      </c>
    </row>
    <row r="153" spans="1:7" ht="81.75" customHeight="1">
      <c r="A153" s="177" t="s">
        <v>63</v>
      </c>
      <c r="B153" s="178" t="s">
        <v>61</v>
      </c>
      <c r="C153" s="179" t="s">
        <v>158</v>
      </c>
      <c r="D153" s="175" t="s">
        <v>7</v>
      </c>
      <c r="E153" s="180">
        <f t="shared" si="14"/>
        <v>146.5</v>
      </c>
      <c r="F153" s="181">
        <f t="shared" si="14"/>
        <v>146.5</v>
      </c>
      <c r="G153" s="182">
        <f t="shared" si="15"/>
        <v>100</v>
      </c>
    </row>
    <row r="154" spans="1:7" ht="14.25" customHeight="1">
      <c r="A154" s="119" t="s">
        <v>90</v>
      </c>
      <c r="B154" s="32" t="s">
        <v>61</v>
      </c>
      <c r="C154" s="68" t="s">
        <v>158</v>
      </c>
      <c r="D154" s="18" t="s">
        <v>85</v>
      </c>
      <c r="E154" s="135">
        <f>E155</f>
        <v>146.5</v>
      </c>
      <c r="F154" s="142">
        <f>F155</f>
        <v>146.5</v>
      </c>
      <c r="G154" s="130">
        <f t="shared" si="15"/>
        <v>100</v>
      </c>
    </row>
    <row r="155" spans="1:7" ht="12.75">
      <c r="A155" s="119" t="s">
        <v>106</v>
      </c>
      <c r="B155" s="32" t="s">
        <v>61</v>
      </c>
      <c r="C155" s="68" t="s">
        <v>158</v>
      </c>
      <c r="D155" s="18" t="s">
        <v>107</v>
      </c>
      <c r="E155" s="135">
        <v>146.5</v>
      </c>
      <c r="F155" s="142">
        <v>146.5</v>
      </c>
      <c r="G155" s="130">
        <f>F155/E155*100</f>
        <v>100</v>
      </c>
    </row>
    <row r="156" spans="1:7" s="42" customFormat="1" ht="18" customHeight="1">
      <c r="A156" s="40" t="s">
        <v>36</v>
      </c>
      <c r="B156" s="41" t="s">
        <v>37</v>
      </c>
      <c r="C156" s="41" t="s">
        <v>124</v>
      </c>
      <c r="D156" s="41" t="s">
        <v>7</v>
      </c>
      <c r="E156" s="139">
        <f>E11+E39+E46+E64+E93+E129+E146+E151+E137</f>
        <v>33053.2</v>
      </c>
      <c r="F156" s="128">
        <f>F11+F39+F46+F64+F93+F129+F146+F151+F137</f>
        <v>33050.7</v>
      </c>
      <c r="G156" s="128">
        <f t="shared" si="15"/>
        <v>99.99243643580652</v>
      </c>
    </row>
    <row r="157" spans="1:5" ht="12.75">
      <c r="A157" s="43"/>
      <c r="B157" s="5"/>
      <c r="C157" s="7"/>
      <c r="D157" s="7"/>
      <c r="E157" s="44"/>
    </row>
  </sheetData>
  <sheetProtection/>
  <mergeCells count="9">
    <mergeCell ref="F8:F9"/>
    <mergeCell ref="A6:G6"/>
    <mergeCell ref="C2:G4"/>
    <mergeCell ref="G8:G9"/>
    <mergeCell ref="E8:E9"/>
    <mergeCell ref="A8:A9"/>
    <mergeCell ref="B8:B9"/>
    <mergeCell ref="C8:C9"/>
    <mergeCell ref="D8:D9"/>
  </mergeCells>
  <printOptions horizontalCentered="1"/>
  <pageMargins left="0.7874015748031497" right="0.1968503937007874" top="0.5905511811023623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6.125" style="45" customWidth="1"/>
    <col min="2" max="2" width="37.625" style="46" customWidth="1"/>
    <col min="3" max="3" width="6.75390625" style="47" customWidth="1"/>
    <col min="4" max="4" width="7.375" style="47" customWidth="1"/>
    <col min="5" max="5" width="9.375" style="47" customWidth="1"/>
    <col min="6" max="6" width="6.375" style="47" customWidth="1"/>
    <col min="7" max="7" width="7.875" style="47" customWidth="1"/>
    <col min="8" max="8" width="8.25390625" style="0" customWidth="1"/>
    <col min="9" max="9" width="9.75390625" style="0" customWidth="1"/>
  </cols>
  <sheetData>
    <row r="1" spans="2:9" ht="29.25" customHeight="1">
      <c r="B1" s="48"/>
      <c r="C1" s="238" t="s">
        <v>251</v>
      </c>
      <c r="D1" s="238"/>
      <c r="E1" s="238"/>
      <c r="F1" s="238"/>
      <c r="G1" s="238"/>
      <c r="H1" s="238"/>
      <c r="I1" s="232"/>
    </row>
    <row r="2" spans="2:9" ht="1.5" customHeight="1">
      <c r="B2" s="239"/>
      <c r="C2" s="232"/>
      <c r="D2" s="232"/>
      <c r="E2" s="232"/>
      <c r="F2" s="232"/>
      <c r="G2" s="232"/>
      <c r="H2" s="232"/>
      <c r="I2" s="232"/>
    </row>
    <row r="3" spans="2:9" ht="10.5" customHeight="1" hidden="1">
      <c r="B3" s="239"/>
      <c r="C3" s="232"/>
      <c r="D3" s="232"/>
      <c r="E3" s="232"/>
      <c r="F3" s="232"/>
      <c r="G3" s="232"/>
      <c r="H3" s="232"/>
      <c r="I3" s="232"/>
    </row>
    <row r="4" spans="2:5" ht="12.75">
      <c r="B4" s="48"/>
      <c r="C4" s="50"/>
      <c r="D4" s="50"/>
      <c r="E4" s="51"/>
    </row>
    <row r="5" spans="1:9" ht="26.25" customHeight="1">
      <c r="A5" s="240" t="s">
        <v>228</v>
      </c>
      <c r="B5" s="240"/>
      <c r="C5" s="240"/>
      <c r="D5" s="240"/>
      <c r="E5" s="240"/>
      <c r="F5" s="240"/>
      <c r="G5" s="240"/>
      <c r="H5" s="240"/>
      <c r="I5" s="240"/>
    </row>
    <row r="6" spans="2:7" ht="12.75">
      <c r="B6" s="237"/>
      <c r="C6" s="237"/>
      <c r="D6" s="237"/>
      <c r="E6" s="237"/>
      <c r="F6" s="237"/>
      <c r="G6" s="237"/>
    </row>
    <row r="7" spans="1:9" ht="75.75" customHeight="1">
      <c r="A7" s="52" t="s">
        <v>38</v>
      </c>
      <c r="B7" s="53" t="s">
        <v>39</v>
      </c>
      <c r="C7" s="54" t="s">
        <v>40</v>
      </c>
      <c r="D7" s="55" t="s">
        <v>41</v>
      </c>
      <c r="E7" s="56" t="s">
        <v>42</v>
      </c>
      <c r="F7" s="55" t="s">
        <v>43</v>
      </c>
      <c r="G7" s="125" t="s">
        <v>166</v>
      </c>
      <c r="H7" s="126" t="s">
        <v>229</v>
      </c>
      <c r="I7" s="126" t="s">
        <v>227</v>
      </c>
    </row>
    <row r="8" spans="1:9" s="60" customFormat="1" ht="10.5" customHeight="1">
      <c r="A8" s="57">
        <v>1</v>
      </c>
      <c r="B8" s="58">
        <v>2</v>
      </c>
      <c r="C8" s="59" t="s">
        <v>44</v>
      </c>
      <c r="D8" s="59" t="s">
        <v>45</v>
      </c>
      <c r="E8" s="59" t="s">
        <v>46</v>
      </c>
      <c r="F8" s="59" t="s">
        <v>47</v>
      </c>
      <c r="G8" s="120">
        <v>7</v>
      </c>
      <c r="H8" s="127">
        <v>8</v>
      </c>
      <c r="I8" s="127">
        <v>9</v>
      </c>
    </row>
    <row r="9" spans="1:9" s="60" customFormat="1" ht="24" customHeight="1">
      <c r="A9" s="192"/>
      <c r="B9" s="114" t="s">
        <v>167</v>
      </c>
      <c r="C9" s="115" t="s">
        <v>51</v>
      </c>
      <c r="D9" s="115" t="s">
        <v>37</v>
      </c>
      <c r="E9" s="116" t="s">
        <v>124</v>
      </c>
      <c r="F9" s="116" t="s">
        <v>7</v>
      </c>
      <c r="G9" s="121">
        <f>G10+G11+G15+G16+G19+G20+G23+G24+G25+G26+G27+G31+G32+G33+G34+G35+G36+G37+G38+G39+G42+G47+G48+G49+G50+G51</f>
        <v>33053.2</v>
      </c>
      <c r="H9" s="129">
        <f>H10+H11+H15+H16+H19+H20+H23+H24+H25+H26+H27+H31+H32+H33+H34+H35+H36+H37+H38+H39+H42+H47+H48+H49+H50+H51</f>
        <v>33050.7</v>
      </c>
      <c r="I9" s="129">
        <f aca="true" t="shared" si="0" ref="I9:I14">H9/G9*100</f>
        <v>99.99243643580652</v>
      </c>
    </row>
    <row r="10" spans="1:9" s="60" customFormat="1" ht="22.5" customHeight="1">
      <c r="A10" s="57" t="s">
        <v>48</v>
      </c>
      <c r="B10" s="61" t="s">
        <v>168</v>
      </c>
      <c r="C10" s="62" t="s">
        <v>51</v>
      </c>
      <c r="D10" s="62" t="s">
        <v>9</v>
      </c>
      <c r="E10" s="63" t="s">
        <v>125</v>
      </c>
      <c r="F10" s="57" t="s">
        <v>78</v>
      </c>
      <c r="G10" s="176">
        <v>712.4</v>
      </c>
      <c r="H10" s="130">
        <v>712.3</v>
      </c>
      <c r="I10" s="130">
        <f t="shared" si="0"/>
        <v>99.98596294216732</v>
      </c>
    </row>
    <row r="11" spans="1:9" s="60" customFormat="1" ht="24" customHeight="1">
      <c r="A11" s="57" t="s">
        <v>159</v>
      </c>
      <c r="B11" s="64" t="s">
        <v>169</v>
      </c>
      <c r="C11" s="62" t="s">
        <v>51</v>
      </c>
      <c r="D11" s="63" t="s">
        <v>9</v>
      </c>
      <c r="E11" s="65" t="s">
        <v>126</v>
      </c>
      <c r="F11" s="57" t="s">
        <v>7</v>
      </c>
      <c r="G11" s="122">
        <f>G12+G13+G14</f>
        <v>5082.599999999999</v>
      </c>
      <c r="H11" s="127">
        <f>H12+H13+H14</f>
        <v>5082.3</v>
      </c>
      <c r="I11" s="130">
        <f t="shared" si="0"/>
        <v>99.99409750914887</v>
      </c>
    </row>
    <row r="12" spans="1:9" s="60" customFormat="1" ht="58.5" customHeight="1">
      <c r="A12" s="57" t="s">
        <v>160</v>
      </c>
      <c r="B12" s="61" t="s">
        <v>77</v>
      </c>
      <c r="C12" s="62" t="s">
        <v>51</v>
      </c>
      <c r="D12" s="62" t="s">
        <v>9</v>
      </c>
      <c r="E12" s="63" t="s">
        <v>127</v>
      </c>
      <c r="F12" s="57" t="s">
        <v>78</v>
      </c>
      <c r="G12" s="120">
        <v>4935.4</v>
      </c>
      <c r="H12" s="127">
        <v>4935.3</v>
      </c>
      <c r="I12" s="130">
        <f t="shared" si="0"/>
        <v>99.99797382177738</v>
      </c>
    </row>
    <row r="13" spans="1:9" s="60" customFormat="1" ht="22.5" customHeight="1">
      <c r="A13" s="57" t="s">
        <v>170</v>
      </c>
      <c r="B13" s="61" t="s">
        <v>79</v>
      </c>
      <c r="C13" s="62" t="s">
        <v>51</v>
      </c>
      <c r="D13" s="62" t="s">
        <v>9</v>
      </c>
      <c r="E13" s="63" t="s">
        <v>128</v>
      </c>
      <c r="F13" s="57" t="s">
        <v>80</v>
      </c>
      <c r="G13" s="120">
        <v>139.9</v>
      </c>
      <c r="H13" s="127">
        <v>139.7</v>
      </c>
      <c r="I13" s="130">
        <f t="shared" si="0"/>
        <v>99.85704074338813</v>
      </c>
    </row>
    <row r="14" spans="1:9" s="60" customFormat="1" ht="17.25" customHeight="1">
      <c r="A14" s="57" t="s">
        <v>171</v>
      </c>
      <c r="B14" s="61" t="s">
        <v>81</v>
      </c>
      <c r="C14" s="62" t="s">
        <v>51</v>
      </c>
      <c r="D14" s="62" t="s">
        <v>9</v>
      </c>
      <c r="E14" s="63" t="s">
        <v>128</v>
      </c>
      <c r="F14" s="57" t="s">
        <v>82</v>
      </c>
      <c r="G14" s="120">
        <v>7.3</v>
      </c>
      <c r="H14" s="127">
        <v>7.3</v>
      </c>
      <c r="I14" s="130">
        <f t="shared" si="0"/>
        <v>100</v>
      </c>
    </row>
    <row r="15" spans="1:9" ht="18" customHeight="1">
      <c r="A15" s="57" t="s">
        <v>44</v>
      </c>
      <c r="B15" s="61" t="s">
        <v>11</v>
      </c>
      <c r="C15" s="62" t="s">
        <v>51</v>
      </c>
      <c r="D15" s="62" t="s">
        <v>10</v>
      </c>
      <c r="E15" s="63" t="s">
        <v>129</v>
      </c>
      <c r="F15" s="57" t="s">
        <v>82</v>
      </c>
      <c r="G15" s="123">
        <v>0</v>
      </c>
      <c r="H15" s="130">
        <v>0</v>
      </c>
      <c r="I15" s="130">
        <v>0</v>
      </c>
    </row>
    <row r="16" spans="1:9" ht="69.75" customHeight="1">
      <c r="A16" s="57" t="s">
        <v>45</v>
      </c>
      <c r="B16" s="61" t="s">
        <v>244</v>
      </c>
      <c r="C16" s="62" t="s">
        <v>51</v>
      </c>
      <c r="D16" s="62" t="s">
        <v>83</v>
      </c>
      <c r="E16" s="63" t="s">
        <v>130</v>
      </c>
      <c r="F16" s="57" t="s">
        <v>7</v>
      </c>
      <c r="G16" s="123">
        <f>G17+G18</f>
        <v>1343.4</v>
      </c>
      <c r="H16" s="130">
        <f>H17+H18</f>
        <v>1342.8</v>
      </c>
      <c r="I16" s="130">
        <f aca="true" t="shared" si="1" ref="I16:I22">H16/G16*100</f>
        <v>99.95533720410896</v>
      </c>
    </row>
    <row r="17" spans="1:9" ht="26.25" customHeight="1">
      <c r="A17" s="57" t="s">
        <v>172</v>
      </c>
      <c r="B17" s="61" t="s">
        <v>79</v>
      </c>
      <c r="C17" s="62" t="s">
        <v>51</v>
      </c>
      <c r="D17" s="62" t="s">
        <v>83</v>
      </c>
      <c r="E17" s="63" t="s">
        <v>130</v>
      </c>
      <c r="F17" s="57" t="s">
        <v>80</v>
      </c>
      <c r="G17" s="123">
        <v>1312</v>
      </c>
      <c r="H17" s="130">
        <v>1311.6</v>
      </c>
      <c r="I17" s="130">
        <f t="shared" si="1"/>
        <v>99.96951219512195</v>
      </c>
    </row>
    <row r="18" spans="1:9" ht="18" customHeight="1">
      <c r="A18" s="57" t="s">
        <v>173</v>
      </c>
      <c r="B18" s="61" t="s">
        <v>81</v>
      </c>
      <c r="C18" s="62" t="s">
        <v>51</v>
      </c>
      <c r="D18" s="62" t="s">
        <v>83</v>
      </c>
      <c r="E18" s="63" t="s">
        <v>130</v>
      </c>
      <c r="F18" s="57" t="s">
        <v>82</v>
      </c>
      <c r="G18" s="123">
        <v>31.4</v>
      </c>
      <c r="H18" s="130">
        <v>31.2</v>
      </c>
      <c r="I18" s="130">
        <f t="shared" si="1"/>
        <v>99.36305732484077</v>
      </c>
    </row>
    <row r="19" spans="1:9" ht="58.5" customHeight="1">
      <c r="A19" s="57" t="s">
        <v>46</v>
      </c>
      <c r="B19" s="61" t="s">
        <v>233</v>
      </c>
      <c r="C19" s="62" t="s">
        <v>51</v>
      </c>
      <c r="D19" s="62" t="s">
        <v>83</v>
      </c>
      <c r="E19" s="63" t="s">
        <v>131</v>
      </c>
      <c r="F19" s="57" t="s">
        <v>80</v>
      </c>
      <c r="G19" s="123">
        <v>3.8</v>
      </c>
      <c r="H19" s="130">
        <v>3.8</v>
      </c>
      <c r="I19" s="130">
        <f>H19/G19*100</f>
        <v>100</v>
      </c>
    </row>
    <row r="20" spans="1:9" ht="46.5" customHeight="1">
      <c r="A20" s="57" t="s">
        <v>47</v>
      </c>
      <c r="B20" s="17" t="s">
        <v>84</v>
      </c>
      <c r="C20" s="62" t="s">
        <v>51</v>
      </c>
      <c r="D20" s="63" t="s">
        <v>15</v>
      </c>
      <c r="E20" s="65" t="s">
        <v>132</v>
      </c>
      <c r="F20" s="57" t="s">
        <v>7</v>
      </c>
      <c r="G20" s="123">
        <f>G21+G22</f>
        <v>318.59999999999997</v>
      </c>
      <c r="H20" s="130">
        <f>H21+H22</f>
        <v>318.59999999999997</v>
      </c>
      <c r="I20" s="130">
        <f t="shared" si="1"/>
        <v>100</v>
      </c>
    </row>
    <row r="21" spans="1:9" ht="57.75" customHeight="1">
      <c r="A21" s="57" t="s">
        <v>174</v>
      </c>
      <c r="B21" s="17" t="s">
        <v>77</v>
      </c>
      <c r="C21" s="62" t="s">
        <v>51</v>
      </c>
      <c r="D21" s="63" t="s">
        <v>15</v>
      </c>
      <c r="E21" s="65" t="s">
        <v>132</v>
      </c>
      <c r="F21" s="57" t="s">
        <v>78</v>
      </c>
      <c r="G21" s="123">
        <v>292.4</v>
      </c>
      <c r="H21" s="130">
        <v>292.4</v>
      </c>
      <c r="I21" s="130">
        <f t="shared" si="1"/>
        <v>100</v>
      </c>
    </row>
    <row r="22" spans="1:9" ht="24.75" customHeight="1">
      <c r="A22" s="57" t="s">
        <v>175</v>
      </c>
      <c r="B22" s="17" t="s">
        <v>79</v>
      </c>
      <c r="C22" s="62" t="s">
        <v>51</v>
      </c>
      <c r="D22" s="63" t="s">
        <v>15</v>
      </c>
      <c r="E22" s="65" t="s">
        <v>132</v>
      </c>
      <c r="F22" s="57" t="s">
        <v>80</v>
      </c>
      <c r="G22" s="123">
        <v>26.2</v>
      </c>
      <c r="H22" s="130">
        <v>26.2</v>
      </c>
      <c r="I22" s="130">
        <f t="shared" si="1"/>
        <v>100</v>
      </c>
    </row>
    <row r="23" spans="1:9" ht="57.75" customHeight="1">
      <c r="A23" s="193" t="s">
        <v>177</v>
      </c>
      <c r="B23" s="194" t="s">
        <v>234</v>
      </c>
      <c r="C23" s="195" t="s">
        <v>51</v>
      </c>
      <c r="D23" s="196" t="s">
        <v>57</v>
      </c>
      <c r="E23" s="197" t="s">
        <v>133</v>
      </c>
      <c r="F23" s="193" t="s">
        <v>80</v>
      </c>
      <c r="G23" s="198">
        <v>86.8</v>
      </c>
      <c r="H23" s="199">
        <v>86.7</v>
      </c>
      <c r="I23" s="199">
        <f aca="true" t="shared" si="2" ref="I23:I35">H23/G23*100</f>
        <v>99.88479262672811</v>
      </c>
    </row>
    <row r="24" spans="1:9" ht="34.5" customHeight="1">
      <c r="A24" s="57" t="s">
        <v>176</v>
      </c>
      <c r="B24" s="17" t="s">
        <v>178</v>
      </c>
      <c r="C24" s="62" t="s">
        <v>51</v>
      </c>
      <c r="D24" s="63" t="s">
        <v>57</v>
      </c>
      <c r="E24" s="65" t="s">
        <v>134</v>
      </c>
      <c r="F24" s="57" t="s">
        <v>80</v>
      </c>
      <c r="G24" s="122">
        <v>109.9</v>
      </c>
      <c r="H24" s="130">
        <v>109.7</v>
      </c>
      <c r="I24" s="130">
        <f t="shared" si="2"/>
        <v>99.81801637852593</v>
      </c>
    </row>
    <row r="25" spans="1:9" ht="70.5" customHeight="1">
      <c r="A25" s="57" t="s">
        <v>179</v>
      </c>
      <c r="B25" s="67" t="s">
        <v>180</v>
      </c>
      <c r="C25" s="62" t="s">
        <v>51</v>
      </c>
      <c r="D25" s="63" t="s">
        <v>135</v>
      </c>
      <c r="E25" s="65" t="s">
        <v>181</v>
      </c>
      <c r="F25" s="57" t="s">
        <v>80</v>
      </c>
      <c r="G25" s="123">
        <v>0</v>
      </c>
      <c r="H25" s="130">
        <v>0</v>
      </c>
      <c r="I25" s="130">
        <v>0</v>
      </c>
    </row>
    <row r="26" spans="1:9" ht="48" customHeight="1">
      <c r="A26" s="57" t="s">
        <v>182</v>
      </c>
      <c r="B26" s="67" t="s">
        <v>236</v>
      </c>
      <c r="C26" s="62" t="s">
        <v>51</v>
      </c>
      <c r="D26" s="63" t="s">
        <v>135</v>
      </c>
      <c r="E26" s="65" t="s">
        <v>136</v>
      </c>
      <c r="F26" s="57" t="s">
        <v>80</v>
      </c>
      <c r="G26" s="123">
        <v>0</v>
      </c>
      <c r="H26" s="130">
        <v>0</v>
      </c>
      <c r="I26" s="130">
        <v>0</v>
      </c>
    </row>
    <row r="27" spans="1:9" ht="36" customHeight="1">
      <c r="A27" s="57" t="s">
        <v>183</v>
      </c>
      <c r="B27" s="67" t="s">
        <v>245</v>
      </c>
      <c r="C27" s="62" t="s">
        <v>51</v>
      </c>
      <c r="D27" s="63" t="s">
        <v>68</v>
      </c>
      <c r="E27" s="65" t="s">
        <v>137</v>
      </c>
      <c r="F27" s="57" t="s">
        <v>80</v>
      </c>
      <c r="G27" s="162">
        <f>G28+G29</f>
        <v>7413.8</v>
      </c>
      <c r="H27" s="174">
        <f>H28+H29</f>
        <v>7413.6</v>
      </c>
      <c r="I27" s="163">
        <f t="shared" si="2"/>
        <v>99.99730232809087</v>
      </c>
    </row>
    <row r="28" spans="1:9" ht="45" customHeight="1">
      <c r="A28" s="57" t="s">
        <v>184</v>
      </c>
      <c r="B28" s="67" t="s">
        <v>117</v>
      </c>
      <c r="C28" s="62" t="s">
        <v>51</v>
      </c>
      <c r="D28" s="63" t="s">
        <v>68</v>
      </c>
      <c r="E28" s="65" t="s">
        <v>138</v>
      </c>
      <c r="F28" s="57" t="s">
        <v>80</v>
      </c>
      <c r="G28" s="162">
        <v>4774</v>
      </c>
      <c r="H28" s="174">
        <v>4774</v>
      </c>
      <c r="I28" s="163">
        <f t="shared" si="2"/>
        <v>100</v>
      </c>
    </row>
    <row r="29" spans="1:9" ht="20.25" customHeight="1">
      <c r="A29" s="57" t="s">
        <v>185</v>
      </c>
      <c r="B29" s="67" t="s">
        <v>118</v>
      </c>
      <c r="C29" s="62" t="s">
        <v>51</v>
      </c>
      <c r="D29" s="63" t="s">
        <v>68</v>
      </c>
      <c r="E29" s="65" t="s">
        <v>137</v>
      </c>
      <c r="F29" s="57" t="s">
        <v>80</v>
      </c>
      <c r="G29" s="162">
        <v>2639.8</v>
      </c>
      <c r="H29" s="174">
        <v>2639.6</v>
      </c>
      <c r="I29" s="163">
        <f>H29/G29*100</f>
        <v>99.99242366845972</v>
      </c>
    </row>
    <row r="30" spans="1:9" ht="57.75" customHeight="1">
      <c r="A30" s="57" t="s">
        <v>186</v>
      </c>
      <c r="B30" s="67" t="s">
        <v>139</v>
      </c>
      <c r="C30" s="62" t="s">
        <v>51</v>
      </c>
      <c r="D30" s="63" t="s">
        <v>68</v>
      </c>
      <c r="E30" s="65" t="s">
        <v>137</v>
      </c>
      <c r="F30" s="57" t="s">
        <v>80</v>
      </c>
      <c r="G30" s="162">
        <v>252.5</v>
      </c>
      <c r="H30" s="174">
        <v>252.4</v>
      </c>
      <c r="I30" s="163">
        <f>H30/G30*100</f>
        <v>99.96039603960396</v>
      </c>
    </row>
    <row r="31" spans="1:9" ht="51" customHeight="1">
      <c r="A31" s="200" t="s">
        <v>187</v>
      </c>
      <c r="B31" s="201" t="s">
        <v>246</v>
      </c>
      <c r="C31" s="202" t="s">
        <v>51</v>
      </c>
      <c r="D31" s="203" t="s">
        <v>68</v>
      </c>
      <c r="E31" s="204" t="s">
        <v>140</v>
      </c>
      <c r="F31" s="200" t="s">
        <v>80</v>
      </c>
      <c r="G31" s="205">
        <v>90.4</v>
      </c>
      <c r="H31" s="206">
        <v>90.4</v>
      </c>
      <c r="I31" s="206">
        <f t="shared" si="2"/>
        <v>100</v>
      </c>
    </row>
    <row r="32" spans="1:9" s="156" customFormat="1" ht="48.75" customHeight="1">
      <c r="A32" s="207" t="s">
        <v>188</v>
      </c>
      <c r="B32" s="208" t="s">
        <v>239</v>
      </c>
      <c r="C32" s="209" t="s">
        <v>51</v>
      </c>
      <c r="D32" s="210" t="s">
        <v>141</v>
      </c>
      <c r="E32" s="211" t="s">
        <v>142</v>
      </c>
      <c r="F32" s="207" t="s">
        <v>80</v>
      </c>
      <c r="G32" s="212">
        <v>309.2</v>
      </c>
      <c r="H32" s="213">
        <v>309.1</v>
      </c>
      <c r="I32" s="213">
        <f>H32/G32*100</f>
        <v>99.96765847347996</v>
      </c>
    </row>
    <row r="33" spans="1:9" s="156" customFormat="1" ht="57.75" customHeight="1">
      <c r="A33" s="149" t="s">
        <v>189</v>
      </c>
      <c r="B33" s="150" t="s">
        <v>247</v>
      </c>
      <c r="C33" s="151" t="s">
        <v>51</v>
      </c>
      <c r="D33" s="152" t="s">
        <v>52</v>
      </c>
      <c r="E33" s="153" t="s">
        <v>143</v>
      </c>
      <c r="F33" s="149" t="s">
        <v>80</v>
      </c>
      <c r="G33" s="154">
        <v>0</v>
      </c>
      <c r="H33" s="155">
        <v>0</v>
      </c>
      <c r="I33" s="155">
        <v>0</v>
      </c>
    </row>
    <row r="34" spans="1:9" s="156" customFormat="1" ht="46.5" customHeight="1">
      <c r="A34" s="149" t="s">
        <v>190</v>
      </c>
      <c r="B34" s="150" t="s">
        <v>241</v>
      </c>
      <c r="C34" s="151" t="s">
        <v>51</v>
      </c>
      <c r="D34" s="152" t="s">
        <v>52</v>
      </c>
      <c r="E34" s="153" t="s">
        <v>144</v>
      </c>
      <c r="F34" s="149" t="s">
        <v>80</v>
      </c>
      <c r="G34" s="154">
        <v>59.8</v>
      </c>
      <c r="H34" s="155">
        <v>59.7</v>
      </c>
      <c r="I34" s="155">
        <f>H34/G34*100</f>
        <v>99.83277591973246</v>
      </c>
    </row>
    <row r="35" spans="1:9" s="157" customFormat="1" ht="79.5" customHeight="1">
      <c r="A35" s="158" t="s">
        <v>191</v>
      </c>
      <c r="B35" s="159" t="s">
        <v>192</v>
      </c>
      <c r="C35" s="160" t="s">
        <v>51</v>
      </c>
      <c r="D35" s="161" t="s">
        <v>21</v>
      </c>
      <c r="E35" s="161" t="s">
        <v>145</v>
      </c>
      <c r="F35" s="158" t="s">
        <v>80</v>
      </c>
      <c r="G35" s="162">
        <v>144.8</v>
      </c>
      <c r="H35" s="163">
        <v>144.7</v>
      </c>
      <c r="I35" s="163">
        <f t="shared" si="2"/>
        <v>99.93093922651933</v>
      </c>
    </row>
    <row r="36" spans="1:9" s="157" customFormat="1" ht="114" customHeight="1">
      <c r="A36" s="158" t="s">
        <v>193</v>
      </c>
      <c r="B36" s="159" t="s">
        <v>194</v>
      </c>
      <c r="C36" s="160" t="s">
        <v>51</v>
      </c>
      <c r="D36" s="161" t="s">
        <v>21</v>
      </c>
      <c r="E36" s="161" t="s">
        <v>146</v>
      </c>
      <c r="F36" s="158" t="s">
        <v>80</v>
      </c>
      <c r="G36" s="162">
        <v>434.1</v>
      </c>
      <c r="H36" s="163">
        <v>434.1</v>
      </c>
      <c r="I36" s="163">
        <f>H36/G36*100</f>
        <v>100</v>
      </c>
    </row>
    <row r="37" spans="1:9" s="157" customFormat="1" ht="35.25" customHeight="1">
      <c r="A37" s="158" t="s">
        <v>195</v>
      </c>
      <c r="B37" s="159" t="s">
        <v>96</v>
      </c>
      <c r="C37" s="160" t="s">
        <v>51</v>
      </c>
      <c r="D37" s="161" t="s">
        <v>21</v>
      </c>
      <c r="E37" s="161" t="s">
        <v>147</v>
      </c>
      <c r="F37" s="158" t="s">
        <v>97</v>
      </c>
      <c r="G37" s="162">
        <v>228.5</v>
      </c>
      <c r="H37" s="163">
        <v>228.5</v>
      </c>
      <c r="I37" s="163">
        <f>H37/G37*100</f>
        <v>100</v>
      </c>
    </row>
    <row r="38" spans="1:9" ht="57.75" customHeight="1">
      <c r="A38" s="200" t="s">
        <v>197</v>
      </c>
      <c r="B38" s="214" t="s">
        <v>196</v>
      </c>
      <c r="C38" s="202" t="s">
        <v>51</v>
      </c>
      <c r="D38" s="203" t="s">
        <v>23</v>
      </c>
      <c r="E38" s="204" t="s">
        <v>148</v>
      </c>
      <c r="F38" s="200" t="s">
        <v>80</v>
      </c>
      <c r="G38" s="205">
        <v>0</v>
      </c>
      <c r="H38" s="206">
        <v>0</v>
      </c>
      <c r="I38" s="206">
        <v>0</v>
      </c>
    </row>
    <row r="39" spans="1:9" ht="81" customHeight="1">
      <c r="A39" s="57" t="s">
        <v>198</v>
      </c>
      <c r="B39" s="66" t="s">
        <v>199</v>
      </c>
      <c r="C39" s="62" t="s">
        <v>51</v>
      </c>
      <c r="D39" s="63" t="s">
        <v>23</v>
      </c>
      <c r="E39" s="65" t="s">
        <v>149</v>
      </c>
      <c r="F39" s="57" t="s">
        <v>7</v>
      </c>
      <c r="G39" s="123">
        <f>G40+G41</f>
        <v>1484.7</v>
      </c>
      <c r="H39" s="130">
        <f>H40+H41</f>
        <v>1484.7</v>
      </c>
      <c r="I39" s="130">
        <f aca="true" t="shared" si="3" ref="I39:I50">H39/G39*100</f>
        <v>100</v>
      </c>
    </row>
    <row r="40" spans="1:9" ht="24.75" customHeight="1">
      <c r="A40" s="57" t="s">
        <v>200</v>
      </c>
      <c r="B40" s="66" t="s">
        <v>79</v>
      </c>
      <c r="C40" s="62" t="s">
        <v>51</v>
      </c>
      <c r="D40" s="63" t="s">
        <v>23</v>
      </c>
      <c r="E40" s="65" t="s">
        <v>149</v>
      </c>
      <c r="F40" s="57" t="s">
        <v>80</v>
      </c>
      <c r="G40" s="123">
        <v>0</v>
      </c>
      <c r="H40" s="130">
        <v>0</v>
      </c>
      <c r="I40" s="130">
        <v>0</v>
      </c>
    </row>
    <row r="41" spans="1:9" ht="16.5" customHeight="1">
      <c r="A41" s="158" t="s">
        <v>201</v>
      </c>
      <c r="B41" s="170" t="s">
        <v>81</v>
      </c>
      <c r="C41" s="160" t="s">
        <v>51</v>
      </c>
      <c r="D41" s="161" t="s">
        <v>23</v>
      </c>
      <c r="E41" s="171" t="s">
        <v>149</v>
      </c>
      <c r="F41" s="158" t="s">
        <v>82</v>
      </c>
      <c r="G41" s="162">
        <v>1484.7</v>
      </c>
      <c r="H41" s="215">
        <v>1484.7</v>
      </c>
      <c r="I41" s="163">
        <f t="shared" si="3"/>
        <v>100</v>
      </c>
    </row>
    <row r="42" spans="1:9" ht="46.5" customHeight="1">
      <c r="A42" s="57" t="s">
        <v>202</v>
      </c>
      <c r="B42" s="67" t="s">
        <v>248</v>
      </c>
      <c r="C42" s="62" t="s">
        <v>51</v>
      </c>
      <c r="D42" s="63" t="s">
        <v>25</v>
      </c>
      <c r="E42" s="65" t="s">
        <v>150</v>
      </c>
      <c r="F42" s="57" t="s">
        <v>80</v>
      </c>
      <c r="G42" s="123">
        <f>G43+G46</f>
        <v>4320.7</v>
      </c>
      <c r="H42" s="130">
        <f>H43+H46</f>
        <v>4320.3</v>
      </c>
      <c r="I42" s="130">
        <f t="shared" si="3"/>
        <v>99.99074224084062</v>
      </c>
    </row>
    <row r="43" spans="1:9" ht="16.5" customHeight="1">
      <c r="A43" s="57" t="s">
        <v>203</v>
      </c>
      <c r="B43" s="67" t="s">
        <v>98</v>
      </c>
      <c r="C43" s="62" t="s">
        <v>51</v>
      </c>
      <c r="D43" s="63" t="s">
        <v>25</v>
      </c>
      <c r="E43" s="65" t="s">
        <v>151</v>
      </c>
      <c r="F43" s="57" t="s">
        <v>7</v>
      </c>
      <c r="G43" s="123">
        <f>G44+G45</f>
        <v>3647.7999999999997</v>
      </c>
      <c r="H43" s="130">
        <f>H44+H45</f>
        <v>3647.6</v>
      </c>
      <c r="I43" s="130">
        <f>H43/G43*100</f>
        <v>99.99451724326993</v>
      </c>
    </row>
    <row r="44" spans="1:9" ht="23.25" customHeight="1">
      <c r="A44" s="57" t="s">
        <v>230</v>
      </c>
      <c r="B44" s="67" t="s">
        <v>79</v>
      </c>
      <c r="C44" s="62" t="s">
        <v>51</v>
      </c>
      <c r="D44" s="63" t="s">
        <v>25</v>
      </c>
      <c r="E44" s="65" t="s">
        <v>151</v>
      </c>
      <c r="F44" s="57" t="s">
        <v>80</v>
      </c>
      <c r="G44" s="123">
        <v>3644.2</v>
      </c>
      <c r="H44" s="130">
        <v>3644</v>
      </c>
      <c r="I44" s="130">
        <f>H44/G44*100</f>
        <v>99.99451182701279</v>
      </c>
    </row>
    <row r="45" spans="1:9" ht="17.25" customHeight="1">
      <c r="A45" s="57" t="s">
        <v>231</v>
      </c>
      <c r="B45" s="67" t="s">
        <v>81</v>
      </c>
      <c r="C45" s="62" t="s">
        <v>51</v>
      </c>
      <c r="D45" s="63" t="s">
        <v>25</v>
      </c>
      <c r="E45" s="65" t="s">
        <v>151</v>
      </c>
      <c r="F45" s="57" t="s">
        <v>82</v>
      </c>
      <c r="G45" s="123">
        <v>3.6</v>
      </c>
      <c r="H45" s="130">
        <v>3.6</v>
      </c>
      <c r="I45" s="130">
        <f>H45/G45*100</f>
        <v>100</v>
      </c>
    </row>
    <row r="46" spans="1:9" ht="16.5" customHeight="1">
      <c r="A46" s="57" t="s">
        <v>204</v>
      </c>
      <c r="B46" s="67" t="s">
        <v>99</v>
      </c>
      <c r="C46" s="62" t="s">
        <v>51</v>
      </c>
      <c r="D46" s="63" t="s">
        <v>25</v>
      </c>
      <c r="E46" s="65" t="s">
        <v>152</v>
      </c>
      <c r="F46" s="57" t="s">
        <v>80</v>
      </c>
      <c r="G46" s="123">
        <v>672.9</v>
      </c>
      <c r="H46" s="130">
        <v>672.7</v>
      </c>
      <c r="I46" s="130">
        <f>H46/G46*100</f>
        <v>99.97027790161987</v>
      </c>
    </row>
    <row r="47" spans="1:9" ht="57" customHeight="1">
      <c r="A47" s="57" t="s">
        <v>205</v>
      </c>
      <c r="B47" s="22" t="s">
        <v>206</v>
      </c>
      <c r="C47" s="62" t="s">
        <v>51</v>
      </c>
      <c r="D47" s="63" t="s">
        <v>25</v>
      </c>
      <c r="E47" s="65" t="s">
        <v>153</v>
      </c>
      <c r="F47" s="57" t="s">
        <v>80</v>
      </c>
      <c r="G47" s="123">
        <v>0</v>
      </c>
      <c r="H47" s="130">
        <v>0</v>
      </c>
      <c r="I47" s="130">
        <v>0</v>
      </c>
    </row>
    <row r="48" spans="1:9" ht="69.75" customHeight="1">
      <c r="A48" s="57" t="s">
        <v>207</v>
      </c>
      <c r="B48" s="67" t="s">
        <v>249</v>
      </c>
      <c r="C48" s="62" t="s">
        <v>51</v>
      </c>
      <c r="D48" s="63" t="s">
        <v>25</v>
      </c>
      <c r="E48" s="65" t="s">
        <v>154</v>
      </c>
      <c r="F48" s="57" t="s">
        <v>80</v>
      </c>
      <c r="G48" s="123">
        <v>20.7</v>
      </c>
      <c r="H48" s="130">
        <v>20.6</v>
      </c>
      <c r="I48" s="130">
        <f t="shared" si="3"/>
        <v>99.5169082125604</v>
      </c>
    </row>
    <row r="49" spans="1:9" s="69" customFormat="1" ht="59.25" customHeight="1">
      <c r="A49" s="57" t="s">
        <v>208</v>
      </c>
      <c r="B49" s="67" t="s">
        <v>209</v>
      </c>
      <c r="C49" s="62" t="s">
        <v>51</v>
      </c>
      <c r="D49" s="63" t="s">
        <v>29</v>
      </c>
      <c r="E49" s="65" t="s">
        <v>155</v>
      </c>
      <c r="F49" s="57" t="s">
        <v>80</v>
      </c>
      <c r="G49" s="123">
        <v>90.1</v>
      </c>
      <c r="H49" s="130">
        <v>90</v>
      </c>
      <c r="I49" s="130">
        <f t="shared" si="3"/>
        <v>99.88901220865706</v>
      </c>
    </row>
    <row r="50" spans="1:9" s="70" customFormat="1" ht="34.5" customHeight="1">
      <c r="A50" s="57" t="s">
        <v>210</v>
      </c>
      <c r="B50" s="64" t="s">
        <v>49</v>
      </c>
      <c r="C50" s="62" t="s">
        <v>51</v>
      </c>
      <c r="D50" s="63" t="s">
        <v>33</v>
      </c>
      <c r="E50" s="65" t="s">
        <v>156</v>
      </c>
      <c r="F50" s="57" t="s">
        <v>76</v>
      </c>
      <c r="G50" s="123">
        <v>110.2</v>
      </c>
      <c r="H50" s="130">
        <v>110.1</v>
      </c>
      <c r="I50" s="130">
        <f t="shared" si="3"/>
        <v>99.9092558983666</v>
      </c>
    </row>
    <row r="51" spans="1:9" s="70" customFormat="1" ht="82.5" customHeight="1">
      <c r="A51" s="57" t="s">
        <v>211</v>
      </c>
      <c r="B51" s="64" t="s">
        <v>157</v>
      </c>
      <c r="C51" s="62" t="s">
        <v>51</v>
      </c>
      <c r="D51" s="63" t="s">
        <v>37</v>
      </c>
      <c r="E51" s="63" t="s">
        <v>158</v>
      </c>
      <c r="F51" s="57" t="s">
        <v>85</v>
      </c>
      <c r="G51" s="123">
        <f>G56+G57+G60+G53+G55+G58+G52+G54+G59</f>
        <v>10688.699999999999</v>
      </c>
      <c r="H51" s="130">
        <f>H53+H55+H56+H57+H60+H58+H52+H54+H59</f>
        <v>10688.699999999999</v>
      </c>
      <c r="I51" s="130">
        <f>H51/G51*100</f>
        <v>100</v>
      </c>
    </row>
    <row r="52" spans="1:9" s="70" customFormat="1" ht="24" customHeight="1">
      <c r="A52" s="57" t="s">
        <v>212</v>
      </c>
      <c r="B52" s="61" t="s">
        <v>75</v>
      </c>
      <c r="C52" s="62" t="s">
        <v>51</v>
      </c>
      <c r="D52" s="63" t="s">
        <v>9</v>
      </c>
      <c r="E52" s="63" t="s">
        <v>158</v>
      </c>
      <c r="F52" s="57" t="s">
        <v>85</v>
      </c>
      <c r="G52" s="123">
        <v>122</v>
      </c>
      <c r="H52" s="130">
        <v>122</v>
      </c>
      <c r="I52" s="130">
        <f>H52/G52*100</f>
        <v>100</v>
      </c>
    </row>
    <row r="53" spans="1:9" s="71" customFormat="1" ht="45">
      <c r="A53" s="57" t="s">
        <v>213</v>
      </c>
      <c r="B53" s="67" t="s">
        <v>53</v>
      </c>
      <c r="C53" s="62" t="s">
        <v>51</v>
      </c>
      <c r="D53" s="63" t="s">
        <v>57</v>
      </c>
      <c r="E53" s="63" t="s">
        <v>158</v>
      </c>
      <c r="F53" s="57" t="s">
        <v>85</v>
      </c>
      <c r="G53" s="123">
        <v>189</v>
      </c>
      <c r="H53" s="130">
        <v>189</v>
      </c>
      <c r="I53" s="130">
        <f aca="true" t="shared" si="4" ref="I53:I60">H53/G53*100</f>
        <v>100</v>
      </c>
    </row>
    <row r="54" spans="1:9" s="71" customFormat="1" ht="78.75">
      <c r="A54" s="57" t="s">
        <v>214</v>
      </c>
      <c r="B54" s="67" t="s">
        <v>119</v>
      </c>
      <c r="C54" s="62" t="s">
        <v>51</v>
      </c>
      <c r="D54" s="63" t="s">
        <v>52</v>
      </c>
      <c r="E54" s="63" t="s">
        <v>158</v>
      </c>
      <c r="F54" s="57" t="s">
        <v>85</v>
      </c>
      <c r="G54" s="123">
        <v>6.3</v>
      </c>
      <c r="H54" s="130">
        <v>6.3</v>
      </c>
      <c r="I54" s="130">
        <f>H54/G54*100</f>
        <v>100</v>
      </c>
    </row>
    <row r="55" spans="1:9" ht="21.75" customHeight="1">
      <c r="A55" s="57" t="s">
        <v>215</v>
      </c>
      <c r="B55" s="67" t="s">
        <v>58</v>
      </c>
      <c r="C55" s="62" t="s">
        <v>51</v>
      </c>
      <c r="D55" s="63" t="s">
        <v>29</v>
      </c>
      <c r="E55" s="63" t="s">
        <v>158</v>
      </c>
      <c r="F55" s="57" t="s">
        <v>85</v>
      </c>
      <c r="G55" s="123">
        <v>1</v>
      </c>
      <c r="H55" s="130">
        <v>1</v>
      </c>
      <c r="I55" s="130">
        <f t="shared" si="4"/>
        <v>100</v>
      </c>
    </row>
    <row r="56" spans="1:9" ht="22.5">
      <c r="A56" s="57" t="s">
        <v>216</v>
      </c>
      <c r="B56" s="17" t="s">
        <v>69</v>
      </c>
      <c r="C56" s="62" t="s">
        <v>51</v>
      </c>
      <c r="D56" s="63" t="s">
        <v>59</v>
      </c>
      <c r="E56" s="63" t="s">
        <v>158</v>
      </c>
      <c r="F56" s="57" t="s">
        <v>85</v>
      </c>
      <c r="G56" s="122">
        <v>7798.9</v>
      </c>
      <c r="H56" s="130">
        <v>7798.9</v>
      </c>
      <c r="I56" s="130">
        <f t="shared" si="4"/>
        <v>100</v>
      </c>
    </row>
    <row r="57" spans="1:9" ht="15.75" customHeight="1">
      <c r="A57" s="57" t="s">
        <v>217</v>
      </c>
      <c r="B57" s="67" t="s">
        <v>70</v>
      </c>
      <c r="C57" s="62" t="s">
        <v>51</v>
      </c>
      <c r="D57" s="63" t="s">
        <v>59</v>
      </c>
      <c r="E57" s="63" t="s">
        <v>158</v>
      </c>
      <c r="F57" s="57" t="s">
        <v>85</v>
      </c>
      <c r="G57" s="123">
        <v>1665.6</v>
      </c>
      <c r="H57" s="130">
        <v>1665.6</v>
      </c>
      <c r="I57" s="130">
        <f t="shared" si="4"/>
        <v>100</v>
      </c>
    </row>
    <row r="58" spans="1:9" ht="45" customHeight="1">
      <c r="A58" s="57" t="s">
        <v>218</v>
      </c>
      <c r="B58" s="67" t="s">
        <v>72</v>
      </c>
      <c r="C58" s="62" t="s">
        <v>51</v>
      </c>
      <c r="D58" s="63" t="s">
        <v>73</v>
      </c>
      <c r="E58" s="63" t="s">
        <v>158</v>
      </c>
      <c r="F58" s="57" t="s">
        <v>85</v>
      </c>
      <c r="G58" s="123">
        <v>25</v>
      </c>
      <c r="H58" s="130">
        <v>25</v>
      </c>
      <c r="I58" s="130">
        <f t="shared" si="4"/>
        <v>100</v>
      </c>
    </row>
    <row r="59" spans="1:9" ht="33.75" customHeight="1">
      <c r="A59" s="57" t="s">
        <v>219</v>
      </c>
      <c r="B59" s="67" t="s">
        <v>123</v>
      </c>
      <c r="C59" s="62" t="s">
        <v>51</v>
      </c>
      <c r="D59" s="63" t="s">
        <v>73</v>
      </c>
      <c r="E59" s="63" t="s">
        <v>158</v>
      </c>
      <c r="F59" s="57" t="s">
        <v>85</v>
      </c>
      <c r="G59" s="123">
        <v>734.4</v>
      </c>
      <c r="H59" s="130">
        <v>734.4</v>
      </c>
      <c r="I59" s="130">
        <f>H59/G59*100</f>
        <v>100</v>
      </c>
    </row>
    <row r="60" spans="1:9" s="71" customFormat="1" ht="22.5">
      <c r="A60" s="57" t="s">
        <v>220</v>
      </c>
      <c r="B60" s="67" t="s">
        <v>71</v>
      </c>
      <c r="C60" s="62" t="s">
        <v>51</v>
      </c>
      <c r="D60" s="63" t="s">
        <v>61</v>
      </c>
      <c r="E60" s="63" t="s">
        <v>158</v>
      </c>
      <c r="F60" s="57" t="s">
        <v>85</v>
      </c>
      <c r="G60" s="122">
        <v>146.5</v>
      </c>
      <c r="H60" s="130">
        <v>146.5</v>
      </c>
      <c r="I60" s="130">
        <f t="shared" si="4"/>
        <v>100</v>
      </c>
    </row>
    <row r="61" spans="1:9" s="71" customFormat="1" ht="12.75">
      <c r="A61" s="72"/>
      <c r="B61" s="73" t="s">
        <v>50</v>
      </c>
      <c r="C61" s="74"/>
      <c r="D61" s="74"/>
      <c r="E61" s="74"/>
      <c r="F61" s="75"/>
      <c r="G61" s="124">
        <f>G9</f>
        <v>33053.2</v>
      </c>
      <c r="H61" s="129">
        <f>H9</f>
        <v>33050.7</v>
      </c>
      <c r="I61" s="131">
        <f>H61/G61*100</f>
        <v>99.99243643580652</v>
      </c>
    </row>
    <row r="62" spans="1:7" s="71" customFormat="1" ht="12.75">
      <c r="A62" s="76"/>
      <c r="B62" s="77"/>
      <c r="C62" s="78"/>
      <c r="D62" s="78"/>
      <c r="E62" s="78"/>
      <c r="F62" s="49"/>
      <c r="G62" s="49"/>
    </row>
    <row r="63" spans="1:7" s="71" customFormat="1" ht="12.75">
      <c r="A63" s="76"/>
      <c r="B63" s="77"/>
      <c r="C63" s="78"/>
      <c r="D63" s="78"/>
      <c r="E63" s="78"/>
      <c r="F63" s="49"/>
      <c r="G63" s="49"/>
    </row>
    <row r="64" spans="1:7" s="71" customFormat="1" ht="12.75">
      <c r="A64" s="76"/>
      <c r="B64" s="79"/>
      <c r="C64" s="78"/>
      <c r="D64" s="78"/>
      <c r="E64" s="78"/>
      <c r="F64" s="49"/>
      <c r="G64" s="49"/>
    </row>
    <row r="65" spans="1:7" s="80" customFormat="1" ht="12.75">
      <c r="A65" s="76"/>
      <c r="B65" s="79"/>
      <c r="C65" s="78"/>
      <c r="D65" s="78"/>
      <c r="E65" s="78"/>
      <c r="F65" s="49"/>
      <c r="G65" s="49"/>
    </row>
    <row r="66" spans="1:7" s="71" customFormat="1" ht="12.75" customHeight="1">
      <c r="A66" s="76"/>
      <c r="B66" s="79"/>
      <c r="C66" s="78"/>
      <c r="D66" s="78"/>
      <c r="E66" s="78"/>
      <c r="F66" s="49"/>
      <c r="G66" s="49"/>
    </row>
    <row r="67" spans="1:7" s="71" customFormat="1" ht="12.75">
      <c r="A67" s="76"/>
      <c r="B67" s="77"/>
      <c r="C67" s="78"/>
      <c r="D67" s="78"/>
      <c r="E67" s="78"/>
      <c r="F67" s="49"/>
      <c r="G67" s="49"/>
    </row>
    <row r="68" spans="1:7" s="71" customFormat="1" ht="12.75">
      <c r="A68" s="76"/>
      <c r="B68" s="79"/>
      <c r="C68" s="78"/>
      <c r="D68" s="78"/>
      <c r="E68" s="78"/>
      <c r="F68" s="49"/>
      <c r="G68" s="49"/>
    </row>
    <row r="69" spans="1:7" s="71" customFormat="1" ht="12.75">
      <c r="A69" s="76"/>
      <c r="B69" s="79"/>
      <c r="C69" s="78"/>
      <c r="D69" s="78"/>
      <c r="E69" s="78"/>
      <c r="F69" s="49"/>
      <c r="G69" s="49"/>
    </row>
    <row r="70" spans="1:7" s="85" customFormat="1" ht="19.5" customHeight="1">
      <c r="A70" s="81"/>
      <c r="B70" s="82"/>
      <c r="C70" s="83"/>
      <c r="D70" s="83"/>
      <c r="E70" s="83"/>
      <c r="F70" s="84"/>
      <c r="G70" s="84"/>
    </row>
    <row r="71" spans="1:7" s="71" customFormat="1" ht="12.75">
      <c r="A71" s="76"/>
      <c r="B71" s="86"/>
      <c r="C71" s="87"/>
      <c r="D71" s="88"/>
      <c r="E71" s="88"/>
      <c r="F71" s="50"/>
      <c r="G71" s="50"/>
    </row>
    <row r="72" spans="1:7" s="71" customFormat="1" ht="12.75">
      <c r="A72" s="76"/>
      <c r="B72" s="79"/>
      <c r="C72" s="78"/>
      <c r="D72" s="78"/>
      <c r="E72" s="78"/>
      <c r="F72" s="49"/>
      <c r="G72" s="49"/>
    </row>
    <row r="73" spans="1:7" s="71" customFormat="1" ht="12.75">
      <c r="A73" s="76"/>
      <c r="B73" s="89"/>
      <c r="C73" s="78"/>
      <c r="D73" s="78"/>
      <c r="E73" s="78"/>
      <c r="F73" s="49"/>
      <c r="G73" s="49"/>
    </row>
    <row r="74" spans="1:7" s="71" customFormat="1" ht="12.75">
      <c r="A74" s="76"/>
      <c r="B74" s="90"/>
      <c r="C74" s="78"/>
      <c r="D74" s="78"/>
      <c r="E74" s="78"/>
      <c r="F74" s="49"/>
      <c r="G74" s="49"/>
    </row>
    <row r="75" spans="1:7" s="71" customFormat="1" ht="12.75">
      <c r="A75" s="76"/>
      <c r="B75" s="79"/>
      <c r="C75" s="78"/>
      <c r="D75" s="78"/>
      <c r="E75" s="78"/>
      <c r="F75" s="49"/>
      <c r="G75" s="49"/>
    </row>
    <row r="76" spans="1:7" s="71" customFormat="1" ht="12.75">
      <c r="A76" s="76"/>
      <c r="B76" s="89"/>
      <c r="C76" s="78"/>
      <c r="D76" s="78"/>
      <c r="E76" s="78"/>
      <c r="F76" s="49"/>
      <c r="G76" s="49"/>
    </row>
    <row r="77" spans="1:7" s="71" customFormat="1" ht="12.75">
      <c r="A77" s="76"/>
      <c r="B77" s="77"/>
      <c r="C77" s="78"/>
      <c r="D77" s="78"/>
      <c r="E77" s="78"/>
      <c r="F77" s="49"/>
      <c r="G77" s="49"/>
    </row>
    <row r="78" spans="1:7" s="71" customFormat="1" ht="12.75">
      <c r="A78" s="76"/>
      <c r="B78" s="77"/>
      <c r="C78" s="78"/>
      <c r="D78" s="78"/>
      <c r="E78" s="78"/>
      <c r="F78" s="49"/>
      <c r="G78" s="49"/>
    </row>
    <row r="79" spans="1:7" s="71" customFormat="1" ht="12.75">
      <c r="A79" s="76"/>
      <c r="B79" s="77"/>
      <c r="C79" s="78"/>
      <c r="D79" s="78"/>
      <c r="E79" s="78"/>
      <c r="F79" s="49"/>
      <c r="G79" s="49"/>
    </row>
    <row r="80" spans="1:7" s="71" customFormat="1" ht="12.75">
      <c r="A80" s="76"/>
      <c r="B80" s="77"/>
      <c r="C80" s="78"/>
      <c r="D80" s="78"/>
      <c r="E80" s="78"/>
      <c r="F80" s="49"/>
      <c r="G80" s="49"/>
    </row>
    <row r="81" spans="1:7" s="71" customFormat="1" ht="12.75">
      <c r="A81" s="76"/>
      <c r="B81" s="79"/>
      <c r="C81" s="78"/>
      <c r="D81" s="78"/>
      <c r="E81" s="78"/>
      <c r="F81" s="49"/>
      <c r="G81" s="49"/>
    </row>
    <row r="82" spans="1:7" s="71" customFormat="1" ht="12.75">
      <c r="A82" s="76"/>
      <c r="B82" s="79"/>
      <c r="C82" s="78"/>
      <c r="D82" s="78"/>
      <c r="E82" s="78"/>
      <c r="F82" s="49"/>
      <c r="G82" s="49"/>
    </row>
    <row r="83" spans="1:7" s="71" customFormat="1" ht="12.75">
      <c r="A83" s="76"/>
      <c r="B83" s="79"/>
      <c r="C83" s="78"/>
      <c r="D83" s="78"/>
      <c r="E83" s="78"/>
      <c r="F83" s="49"/>
      <c r="G83" s="49"/>
    </row>
    <row r="84" spans="1:7" s="71" customFormat="1" ht="12.75">
      <c r="A84" s="76"/>
      <c r="B84" s="77"/>
      <c r="C84" s="78"/>
      <c r="D84" s="78"/>
      <c r="E84" s="78"/>
      <c r="F84" s="49"/>
      <c r="G84" s="49"/>
    </row>
    <row r="85" spans="1:7" s="80" customFormat="1" ht="12.75">
      <c r="A85" s="76"/>
      <c r="B85" s="79"/>
      <c r="C85" s="78"/>
      <c r="D85" s="78"/>
      <c r="E85" s="78"/>
      <c r="F85" s="49"/>
      <c r="G85" s="49"/>
    </row>
    <row r="86" spans="1:7" s="71" customFormat="1" ht="12.75">
      <c r="A86" s="76"/>
      <c r="B86" s="79"/>
      <c r="C86" s="78"/>
      <c r="D86" s="78"/>
      <c r="E86" s="78"/>
      <c r="F86" s="49"/>
      <c r="G86" s="49"/>
    </row>
    <row r="87" spans="1:7" s="85" customFormat="1" ht="18.75" customHeight="1">
      <c r="A87" s="81"/>
      <c r="B87" s="82"/>
      <c r="C87" s="83"/>
      <c r="D87" s="83"/>
      <c r="E87" s="83"/>
      <c r="F87" s="84"/>
      <c r="G87" s="84"/>
    </row>
    <row r="88" spans="1:7" s="71" customFormat="1" ht="13.5" customHeight="1">
      <c r="A88" s="76"/>
      <c r="B88" s="86"/>
      <c r="C88" s="87"/>
      <c r="D88" s="88"/>
      <c r="E88" s="88"/>
      <c r="F88" s="50"/>
      <c r="G88" s="50"/>
    </row>
    <row r="89" spans="1:7" s="71" customFormat="1" ht="12.75">
      <c r="A89" s="76"/>
      <c r="B89" s="79"/>
      <c r="C89" s="78"/>
      <c r="D89" s="78"/>
      <c r="E89" s="78"/>
      <c r="F89" s="49"/>
      <c r="G89" s="49"/>
    </row>
    <row r="90" spans="1:7" s="71" customFormat="1" ht="12.75">
      <c r="A90" s="76"/>
      <c r="B90" s="89"/>
      <c r="C90" s="78"/>
      <c r="D90" s="78"/>
      <c r="E90" s="78"/>
      <c r="F90" s="49"/>
      <c r="G90" s="49"/>
    </row>
    <row r="91" spans="1:7" s="71" customFormat="1" ht="12.75">
      <c r="A91" s="76"/>
      <c r="B91" s="90"/>
      <c r="C91" s="78"/>
      <c r="D91" s="78"/>
      <c r="E91" s="78"/>
      <c r="F91" s="49"/>
      <c r="G91" s="49"/>
    </row>
    <row r="92" spans="1:7" s="71" customFormat="1" ht="12.75">
      <c r="A92" s="76"/>
      <c r="B92" s="79"/>
      <c r="C92" s="78"/>
      <c r="D92" s="78"/>
      <c r="E92" s="78"/>
      <c r="F92" s="49"/>
      <c r="G92" s="49"/>
    </row>
    <row r="93" spans="1:7" s="71" customFormat="1" ht="12.75">
      <c r="A93" s="76"/>
      <c r="B93" s="89"/>
      <c r="C93" s="78"/>
      <c r="D93" s="78"/>
      <c r="E93" s="78"/>
      <c r="F93" s="49"/>
      <c r="G93" s="49"/>
    </row>
    <row r="94" spans="1:7" s="71" customFormat="1" ht="12.75">
      <c r="A94" s="76"/>
      <c r="B94" s="77"/>
      <c r="C94" s="78"/>
      <c r="D94" s="78"/>
      <c r="E94" s="78"/>
      <c r="F94" s="49"/>
      <c r="G94" s="49"/>
    </row>
    <row r="95" spans="1:7" s="91" customFormat="1" ht="12.75">
      <c r="A95" s="81"/>
      <c r="B95" s="77"/>
      <c r="C95" s="78"/>
      <c r="D95" s="78"/>
      <c r="E95" s="78"/>
      <c r="F95" s="49"/>
      <c r="G95" s="49"/>
    </row>
    <row r="96" spans="1:7" s="91" customFormat="1" ht="12.75">
      <c r="A96" s="81"/>
      <c r="B96" s="77"/>
      <c r="C96" s="78"/>
      <c r="D96" s="78"/>
      <c r="E96" s="78"/>
      <c r="F96" s="49"/>
      <c r="G96" s="49"/>
    </row>
    <row r="97" spans="1:7" s="71" customFormat="1" ht="12.75">
      <c r="A97" s="76"/>
      <c r="B97" s="79"/>
      <c r="C97" s="78"/>
      <c r="D97" s="78"/>
      <c r="E97" s="78"/>
      <c r="F97" s="49"/>
      <c r="G97" s="49"/>
    </row>
    <row r="98" spans="1:7" s="71" customFormat="1" ht="12.75">
      <c r="A98" s="76"/>
      <c r="B98" s="79"/>
      <c r="C98" s="78"/>
      <c r="D98" s="78"/>
      <c r="E98" s="78"/>
      <c r="F98" s="49"/>
      <c r="G98" s="49"/>
    </row>
    <row r="99" spans="1:7" s="71" customFormat="1" ht="12.75">
      <c r="A99" s="76"/>
      <c r="B99" s="79"/>
      <c r="C99" s="78"/>
      <c r="D99" s="78"/>
      <c r="E99" s="78"/>
      <c r="F99" s="49"/>
      <c r="G99" s="49"/>
    </row>
    <row r="100" spans="1:7" s="71" customFormat="1" ht="12.75">
      <c r="A100" s="76"/>
      <c r="B100" s="77"/>
      <c r="C100" s="78"/>
      <c r="D100" s="78"/>
      <c r="E100" s="78"/>
      <c r="F100" s="49"/>
      <c r="G100" s="49"/>
    </row>
    <row r="101" spans="1:7" s="71" customFormat="1" ht="12.75">
      <c r="A101" s="76"/>
      <c r="B101" s="79"/>
      <c r="C101" s="78"/>
      <c r="D101" s="78"/>
      <c r="E101" s="78"/>
      <c r="F101" s="49"/>
      <c r="G101" s="49"/>
    </row>
    <row r="102" spans="1:7" s="71" customFormat="1" ht="12.75">
      <c r="A102" s="76"/>
      <c r="B102" s="79"/>
      <c r="C102" s="78"/>
      <c r="D102" s="78"/>
      <c r="E102" s="78"/>
      <c r="F102" s="49"/>
      <c r="G102" s="49"/>
    </row>
    <row r="103" spans="1:7" s="91" customFormat="1" ht="27.75" customHeight="1">
      <c r="A103" s="81"/>
      <c r="B103" s="92"/>
      <c r="C103" s="93"/>
      <c r="D103" s="83"/>
      <c r="E103" s="83"/>
      <c r="F103" s="84"/>
      <c r="G103" s="84"/>
    </row>
    <row r="104" spans="1:7" s="80" customFormat="1" ht="12.75">
      <c r="A104" s="76"/>
      <c r="B104" s="86"/>
      <c r="C104" s="87"/>
      <c r="D104" s="88"/>
      <c r="E104" s="88"/>
      <c r="F104" s="50"/>
      <c r="G104" s="50"/>
    </row>
    <row r="105" spans="1:7" s="71" customFormat="1" ht="12.75">
      <c r="A105" s="76"/>
      <c r="B105" s="79"/>
      <c r="C105" s="78"/>
      <c r="D105" s="78"/>
      <c r="E105" s="78"/>
      <c r="F105" s="49"/>
      <c r="G105" s="49"/>
    </row>
    <row r="106" spans="1:7" s="71" customFormat="1" ht="12.75">
      <c r="A106" s="76"/>
      <c r="B106" s="89"/>
      <c r="C106" s="78"/>
      <c r="D106" s="78"/>
      <c r="E106" s="78"/>
      <c r="F106" s="49"/>
      <c r="G106" s="49"/>
    </row>
    <row r="107" spans="1:7" s="71" customFormat="1" ht="12.75">
      <c r="A107" s="76"/>
      <c r="B107" s="90"/>
      <c r="C107" s="78"/>
      <c r="D107" s="78"/>
      <c r="E107" s="78"/>
      <c r="F107" s="49"/>
      <c r="G107" s="49"/>
    </row>
    <row r="108" spans="1:7" s="71" customFormat="1" ht="12.75">
      <c r="A108" s="76"/>
      <c r="B108" s="79"/>
      <c r="C108" s="78"/>
      <c r="D108" s="78"/>
      <c r="E108" s="78"/>
      <c r="F108" s="49"/>
      <c r="G108" s="49"/>
    </row>
    <row r="109" spans="1:7" s="71" customFormat="1" ht="12.75">
      <c r="A109" s="76"/>
      <c r="B109" s="89"/>
      <c r="C109" s="78"/>
      <c r="D109" s="78"/>
      <c r="E109" s="78"/>
      <c r="F109" s="49"/>
      <c r="G109" s="49"/>
    </row>
    <row r="110" spans="1:7" s="71" customFormat="1" ht="12.75">
      <c r="A110" s="76"/>
      <c r="B110" s="77"/>
      <c r="C110" s="78"/>
      <c r="D110" s="78"/>
      <c r="E110" s="78"/>
      <c r="F110" s="49"/>
      <c r="G110" s="49"/>
    </row>
    <row r="111" spans="1:7" s="71" customFormat="1" ht="12.75">
      <c r="A111" s="76"/>
      <c r="B111" s="77"/>
      <c r="C111" s="78"/>
      <c r="D111" s="78"/>
      <c r="E111" s="78"/>
      <c r="F111" s="49"/>
      <c r="G111" s="49"/>
    </row>
    <row r="112" spans="1:7" s="71" customFormat="1" ht="12.75">
      <c r="A112" s="76"/>
      <c r="B112" s="77"/>
      <c r="C112" s="78"/>
      <c r="D112" s="78"/>
      <c r="E112" s="78"/>
      <c r="F112" s="49"/>
      <c r="G112" s="49"/>
    </row>
    <row r="113" spans="1:7" s="91" customFormat="1" ht="13.5" customHeight="1">
      <c r="A113" s="81"/>
      <c r="B113" s="79"/>
      <c r="C113" s="78"/>
      <c r="D113" s="78"/>
      <c r="E113" s="78"/>
      <c r="F113" s="49"/>
      <c r="G113" s="49"/>
    </row>
    <row r="114" spans="1:7" s="91" customFormat="1" ht="14.25" customHeight="1">
      <c r="A114" s="81"/>
      <c r="B114" s="79"/>
      <c r="C114" s="78"/>
      <c r="D114" s="78"/>
      <c r="E114" s="78"/>
      <c r="F114" s="49"/>
      <c r="G114" s="49"/>
    </row>
    <row r="115" spans="1:7" s="91" customFormat="1" ht="14.25" customHeight="1">
      <c r="A115" s="81"/>
      <c r="B115" s="77"/>
      <c r="C115" s="78"/>
      <c r="D115" s="78"/>
      <c r="E115" s="78"/>
      <c r="F115" s="49"/>
      <c r="G115" s="49"/>
    </row>
    <row r="116" spans="1:7" s="95" customFormat="1" ht="12.75">
      <c r="A116" s="94"/>
      <c r="B116" s="79"/>
      <c r="C116" s="78"/>
      <c r="D116" s="78"/>
      <c r="E116" s="78"/>
      <c r="F116" s="49"/>
      <c r="G116" s="49"/>
    </row>
    <row r="117" spans="1:7" s="95" customFormat="1" ht="12.75">
      <c r="A117" s="94"/>
      <c r="B117" s="79"/>
      <c r="C117" s="78"/>
      <c r="D117" s="78"/>
      <c r="E117" s="78"/>
      <c r="F117" s="49"/>
      <c r="G117" s="49"/>
    </row>
    <row r="118" spans="1:7" s="85" customFormat="1" ht="21" customHeight="1">
      <c r="A118" s="81"/>
      <c r="B118" s="82"/>
      <c r="C118" s="83"/>
      <c r="D118" s="93"/>
      <c r="E118" s="83"/>
      <c r="F118" s="84"/>
      <c r="G118" s="84"/>
    </row>
    <row r="119" spans="1:7" s="95" customFormat="1" ht="12.75">
      <c r="A119" s="94"/>
      <c r="B119" s="86"/>
      <c r="C119" s="87"/>
      <c r="D119" s="88"/>
      <c r="E119" s="88"/>
      <c r="F119" s="50"/>
      <c r="G119" s="50"/>
    </row>
    <row r="120" spans="1:7" s="95" customFormat="1" ht="12.75">
      <c r="A120" s="94"/>
      <c r="B120" s="79"/>
      <c r="C120" s="78"/>
      <c r="D120" s="78"/>
      <c r="E120" s="78"/>
      <c r="F120" s="49"/>
      <c r="G120" s="49"/>
    </row>
    <row r="121" spans="1:7" s="95" customFormat="1" ht="12.75">
      <c r="A121" s="94"/>
      <c r="B121" s="90"/>
      <c r="C121" s="78"/>
      <c r="D121" s="78"/>
      <c r="E121" s="78"/>
      <c r="F121" s="49"/>
      <c r="G121" s="49"/>
    </row>
    <row r="122" spans="1:7" s="95" customFormat="1" ht="12.75">
      <c r="A122" s="94"/>
      <c r="B122" s="79"/>
      <c r="C122" s="78"/>
      <c r="D122" s="78"/>
      <c r="E122" s="78"/>
      <c r="F122" s="49"/>
      <c r="G122" s="49"/>
    </row>
    <row r="123" spans="1:7" s="95" customFormat="1" ht="12.75">
      <c r="A123" s="94"/>
      <c r="B123" s="77"/>
      <c r="C123" s="78"/>
      <c r="D123" s="78"/>
      <c r="E123" s="78"/>
      <c r="F123" s="49"/>
      <c r="G123" s="49"/>
    </row>
    <row r="124" spans="1:7" s="95" customFormat="1" ht="12.75">
      <c r="A124" s="94"/>
      <c r="B124" s="77"/>
      <c r="C124" s="78"/>
      <c r="D124" s="78"/>
      <c r="E124" s="78"/>
      <c r="F124" s="49"/>
      <c r="G124" s="49"/>
    </row>
    <row r="125" spans="1:7" s="95" customFormat="1" ht="12.75">
      <c r="A125" s="94"/>
      <c r="B125" s="77"/>
      <c r="C125" s="78"/>
      <c r="D125" s="78"/>
      <c r="E125" s="78"/>
      <c r="F125" s="49"/>
      <c r="G125" s="49"/>
    </row>
    <row r="126" spans="1:7" s="95" customFormat="1" ht="16.5" customHeight="1">
      <c r="A126" s="94"/>
      <c r="B126" s="79"/>
      <c r="C126" s="78"/>
      <c r="D126" s="78"/>
      <c r="E126" s="78"/>
      <c r="F126" s="49"/>
      <c r="G126" s="49"/>
    </row>
    <row r="127" spans="1:7" s="95" customFormat="1" ht="15" customHeight="1">
      <c r="A127" s="94"/>
      <c r="B127" s="79"/>
      <c r="C127" s="78"/>
      <c r="D127" s="78"/>
      <c r="E127" s="78"/>
      <c r="F127" s="49"/>
      <c r="G127" s="49"/>
    </row>
    <row r="128" spans="1:7" s="95" customFormat="1" ht="15" customHeight="1">
      <c r="A128" s="94"/>
      <c r="B128" s="79"/>
      <c r="C128" s="78"/>
      <c r="D128" s="78"/>
      <c r="E128" s="78"/>
      <c r="F128" s="49"/>
      <c r="G128" s="49"/>
    </row>
    <row r="129" spans="1:7" s="95" customFormat="1" ht="12.75">
      <c r="A129" s="94"/>
      <c r="B129" s="77"/>
      <c r="C129" s="78"/>
      <c r="D129" s="78"/>
      <c r="E129" s="78"/>
      <c r="F129" s="49"/>
      <c r="G129" s="49"/>
    </row>
    <row r="130" spans="1:7" s="95" customFormat="1" ht="18" customHeight="1">
      <c r="A130" s="94"/>
      <c r="B130" s="79"/>
      <c r="C130" s="78"/>
      <c r="D130" s="78"/>
      <c r="E130" s="78"/>
      <c r="F130" s="49"/>
      <c r="G130" s="49"/>
    </row>
    <row r="131" spans="1:7" s="91" customFormat="1" ht="15.75" customHeight="1">
      <c r="A131" s="81"/>
      <c r="B131" s="79"/>
      <c r="C131" s="78"/>
      <c r="D131" s="78"/>
      <c r="E131" s="78"/>
      <c r="F131" s="49"/>
      <c r="G131" s="49"/>
    </row>
    <row r="132" spans="1:7" s="85" customFormat="1" ht="46.5" customHeight="1">
      <c r="A132" s="81"/>
      <c r="B132" s="96"/>
      <c r="C132" s="83"/>
      <c r="D132" s="83"/>
      <c r="E132" s="83"/>
      <c r="F132" s="84"/>
      <c r="G132" s="84"/>
    </row>
    <row r="133" spans="1:7" s="71" customFormat="1" ht="16.5" customHeight="1">
      <c r="A133" s="76"/>
      <c r="B133" s="79"/>
      <c r="C133" s="88"/>
      <c r="D133" s="88"/>
      <c r="E133" s="88"/>
      <c r="F133" s="50"/>
      <c r="G133" s="50"/>
    </row>
    <row r="134" spans="1:7" s="71" customFormat="1" ht="17.25" customHeight="1">
      <c r="A134" s="76"/>
      <c r="B134" s="79"/>
      <c r="C134" s="97"/>
      <c r="D134" s="78"/>
      <c r="E134" s="78"/>
      <c r="F134" s="49"/>
      <c r="G134" s="49"/>
    </row>
    <row r="135" spans="1:7" s="85" customFormat="1" ht="17.25" customHeight="1">
      <c r="A135" s="81"/>
      <c r="B135" s="82"/>
      <c r="C135" s="83"/>
      <c r="D135" s="83"/>
      <c r="E135" s="83"/>
      <c r="F135" s="84"/>
      <c r="G135" s="84"/>
    </row>
    <row r="136" spans="1:7" s="71" customFormat="1" ht="17.25" customHeight="1">
      <c r="A136" s="76"/>
      <c r="B136" s="79"/>
      <c r="C136" s="78"/>
      <c r="D136" s="78"/>
      <c r="E136" s="78"/>
      <c r="F136" s="49"/>
      <c r="G136" s="49"/>
    </row>
    <row r="137" spans="1:7" s="100" customFormat="1" ht="26.25" customHeight="1">
      <c r="A137" s="98"/>
      <c r="B137" s="99"/>
      <c r="C137" s="83"/>
      <c r="D137" s="83"/>
      <c r="E137" s="83"/>
      <c r="F137" s="84"/>
      <c r="G137" s="84"/>
    </row>
    <row r="138" spans="1:7" s="71" customFormat="1" ht="19.5" customHeight="1">
      <c r="A138" s="76"/>
      <c r="B138" s="77"/>
      <c r="C138" s="97"/>
      <c r="D138" s="78"/>
      <c r="E138" s="78"/>
      <c r="F138" s="49"/>
      <c r="G138" s="49"/>
    </row>
    <row r="139" spans="1:7" s="100" customFormat="1" ht="26.25" customHeight="1">
      <c r="A139" s="98"/>
      <c r="B139" s="92"/>
      <c r="C139" s="93"/>
      <c r="D139" s="83"/>
      <c r="E139" s="83"/>
      <c r="F139" s="84"/>
      <c r="G139" s="84"/>
    </row>
    <row r="140" spans="1:7" s="71" customFormat="1" ht="13.5" customHeight="1">
      <c r="A140" s="76"/>
      <c r="B140" s="101"/>
      <c r="C140" s="97"/>
      <c r="D140" s="78"/>
      <c r="E140" s="78"/>
      <c r="F140" s="49"/>
      <c r="G140" s="49"/>
    </row>
    <row r="141" spans="1:7" s="71" customFormat="1" ht="13.5" customHeight="1">
      <c r="A141" s="76"/>
      <c r="B141" s="79"/>
      <c r="C141" s="97"/>
      <c r="D141" s="78"/>
      <c r="E141" s="78"/>
      <c r="F141" s="49"/>
      <c r="G141" s="49"/>
    </row>
    <row r="142" spans="1:7" s="102" customFormat="1" ht="52.5" customHeight="1">
      <c r="A142" s="50"/>
      <c r="B142" s="92"/>
      <c r="C142" s="83"/>
      <c r="D142" s="83"/>
      <c r="E142" s="83"/>
      <c r="F142" s="84"/>
      <c r="G142" s="84"/>
    </row>
    <row r="143" spans="1:7" s="71" customFormat="1" ht="13.5" customHeight="1">
      <c r="A143" s="76"/>
      <c r="B143" s="79"/>
      <c r="C143" s="97"/>
      <c r="D143" s="78"/>
      <c r="E143" s="78"/>
      <c r="F143" s="49"/>
      <c r="G143" s="49"/>
    </row>
    <row r="144" spans="1:7" s="71" customFormat="1" ht="27.75" customHeight="1">
      <c r="A144" s="76"/>
      <c r="B144" s="103"/>
      <c r="C144" s="104"/>
      <c r="D144" s="104"/>
      <c r="E144" s="104"/>
      <c r="F144" s="105"/>
      <c r="G144" s="105"/>
    </row>
    <row r="145" spans="1:7" s="85" customFormat="1" ht="16.5" customHeight="1">
      <c r="A145" s="81"/>
      <c r="B145" s="82"/>
      <c r="C145" s="83"/>
      <c r="D145" s="83"/>
      <c r="E145" s="83"/>
      <c r="F145" s="84"/>
      <c r="G145" s="84"/>
    </row>
    <row r="146" spans="1:7" s="71" customFormat="1" ht="12.75">
      <c r="A146" s="76"/>
      <c r="B146" s="77"/>
      <c r="C146" s="78"/>
      <c r="D146" s="78"/>
      <c r="E146" s="78"/>
      <c r="F146" s="49"/>
      <c r="G146" s="49"/>
    </row>
    <row r="147" spans="1:7" s="85" customFormat="1" ht="12.75">
      <c r="A147" s="81"/>
      <c r="B147" s="92"/>
      <c r="C147" s="83"/>
      <c r="D147" s="83"/>
      <c r="E147" s="83"/>
      <c r="F147" s="84"/>
      <c r="G147" s="84"/>
    </row>
    <row r="148" spans="1:7" s="80" customFormat="1" ht="12.75">
      <c r="A148" s="76"/>
      <c r="B148" s="86"/>
      <c r="C148" s="87"/>
      <c r="D148" s="88"/>
      <c r="E148" s="88"/>
      <c r="F148" s="50"/>
      <c r="G148" s="50"/>
    </row>
    <row r="149" spans="1:7" s="71" customFormat="1" ht="12.75">
      <c r="A149" s="76"/>
      <c r="B149" s="79"/>
      <c r="C149" s="78"/>
      <c r="D149" s="78"/>
      <c r="E149" s="78"/>
      <c r="F149" s="49"/>
      <c r="G149" s="49"/>
    </row>
    <row r="150" spans="1:7" s="71" customFormat="1" ht="33" customHeight="1">
      <c r="A150" s="76"/>
      <c r="B150" s="106"/>
      <c r="C150" s="107"/>
      <c r="D150" s="107"/>
      <c r="E150" s="107"/>
      <c r="F150" s="108"/>
      <c r="G150" s="108"/>
    </row>
    <row r="151" spans="1:7" s="71" customFormat="1" ht="12.75">
      <c r="A151" s="76"/>
      <c r="B151" s="90"/>
      <c r="C151" s="78"/>
      <c r="D151" s="78"/>
      <c r="E151" s="78"/>
      <c r="F151" s="49"/>
      <c r="G151" s="49"/>
    </row>
    <row r="152" spans="1:7" s="71" customFormat="1" ht="12.75">
      <c r="A152" s="76"/>
      <c r="B152" s="79"/>
      <c r="C152" s="78"/>
      <c r="D152" s="78"/>
      <c r="E152" s="78"/>
      <c r="F152" s="49"/>
      <c r="G152" s="49"/>
    </row>
    <row r="153" spans="1:7" s="71" customFormat="1" ht="12.75">
      <c r="A153" s="76"/>
      <c r="B153" s="106"/>
      <c r="C153" s="107"/>
      <c r="D153" s="107"/>
      <c r="E153" s="107"/>
      <c r="F153" s="108"/>
      <c r="G153" s="108"/>
    </row>
    <row r="154" spans="1:7" s="71" customFormat="1" ht="12.75">
      <c r="A154" s="76"/>
      <c r="B154" s="77"/>
      <c r="C154" s="78"/>
      <c r="D154" s="78"/>
      <c r="E154" s="78"/>
      <c r="F154" s="49"/>
      <c r="G154" s="49"/>
    </row>
    <row r="155" spans="1:7" s="71" customFormat="1" ht="12.75">
      <c r="A155" s="76"/>
      <c r="B155" s="77"/>
      <c r="C155" s="78"/>
      <c r="D155" s="78"/>
      <c r="E155" s="78"/>
      <c r="F155" s="49"/>
      <c r="G155" s="49"/>
    </row>
    <row r="156" spans="1:7" s="71" customFormat="1" ht="12.75">
      <c r="A156" s="76"/>
      <c r="B156" s="77"/>
      <c r="C156" s="78"/>
      <c r="D156" s="78"/>
      <c r="E156" s="78"/>
      <c r="F156" s="49"/>
      <c r="G156" s="49"/>
    </row>
    <row r="157" spans="1:7" s="71" customFormat="1" ht="12.75">
      <c r="A157" s="76"/>
      <c r="B157" s="77"/>
      <c r="C157" s="78"/>
      <c r="D157" s="78"/>
      <c r="E157" s="78"/>
      <c r="F157" s="49"/>
      <c r="G157" s="49"/>
    </row>
    <row r="158" spans="1:7" s="71" customFormat="1" ht="12.75">
      <c r="A158" s="76"/>
      <c r="B158" s="79"/>
      <c r="C158" s="78"/>
      <c r="D158" s="78"/>
      <c r="E158" s="78"/>
      <c r="F158" s="49"/>
      <c r="G158" s="49"/>
    </row>
    <row r="159" spans="1:7" s="71" customFormat="1" ht="12.75">
      <c r="A159" s="76"/>
      <c r="B159" s="79"/>
      <c r="C159" s="78"/>
      <c r="D159" s="78"/>
      <c r="E159" s="78"/>
      <c r="F159" s="49"/>
      <c r="G159" s="49"/>
    </row>
    <row r="160" spans="1:7" s="71" customFormat="1" ht="12.75">
      <c r="A160" s="76"/>
      <c r="B160" s="79"/>
      <c r="C160" s="78"/>
      <c r="D160" s="78"/>
      <c r="E160" s="78"/>
      <c r="F160" s="49"/>
      <c r="G160" s="49"/>
    </row>
    <row r="161" spans="1:7" s="71" customFormat="1" ht="15.75" customHeight="1">
      <c r="A161" s="76"/>
      <c r="B161" s="79"/>
      <c r="C161" s="78"/>
      <c r="D161" s="78"/>
      <c r="E161" s="78"/>
      <c r="F161" s="49"/>
      <c r="G161" s="49"/>
    </row>
    <row r="162" spans="1:7" s="71" customFormat="1" ht="36" customHeight="1">
      <c r="A162" s="76"/>
      <c r="B162" s="77"/>
      <c r="C162" s="78"/>
      <c r="D162" s="78"/>
      <c r="E162" s="78"/>
      <c r="F162" s="49"/>
      <c r="G162" s="49"/>
    </row>
    <row r="163" spans="1:7" s="71" customFormat="1" ht="12.75">
      <c r="A163" s="76"/>
      <c r="B163" s="79"/>
      <c r="C163" s="78"/>
      <c r="D163" s="78"/>
      <c r="E163" s="78"/>
      <c r="F163" s="49"/>
      <c r="G163" s="49"/>
    </row>
    <row r="164" spans="1:7" s="85" customFormat="1" ht="20.25" customHeight="1">
      <c r="A164" s="81"/>
      <c r="B164" s="82"/>
      <c r="C164" s="83"/>
      <c r="D164" s="83"/>
      <c r="E164" s="83"/>
      <c r="F164" s="84"/>
      <c r="G164" s="84"/>
    </row>
    <row r="165" spans="1:7" s="71" customFormat="1" ht="12.75">
      <c r="A165" s="76"/>
      <c r="B165" s="79"/>
      <c r="C165" s="78"/>
      <c r="D165" s="78"/>
      <c r="E165" s="78"/>
      <c r="F165" s="49"/>
      <c r="G165" s="49"/>
    </row>
    <row r="166" spans="1:7" s="100" customFormat="1" ht="54.75" customHeight="1">
      <c r="A166" s="98"/>
      <c r="B166" s="92"/>
      <c r="C166" s="83"/>
      <c r="D166" s="83"/>
      <c r="E166" s="83"/>
      <c r="F166" s="84"/>
      <c r="G166" s="84"/>
    </row>
    <row r="167" spans="1:7" s="71" customFormat="1" ht="12.75">
      <c r="A167" s="76"/>
      <c r="B167" s="79"/>
      <c r="C167" s="78"/>
      <c r="D167" s="78"/>
      <c r="E167" s="78"/>
      <c r="F167" s="49"/>
      <c r="G167" s="49"/>
    </row>
    <row r="168" spans="1:7" s="71" customFormat="1" ht="49.5" customHeight="1">
      <c r="A168" s="76"/>
      <c r="B168" s="109"/>
      <c r="C168" s="78"/>
      <c r="D168" s="78"/>
      <c r="E168" s="78"/>
      <c r="F168" s="49"/>
      <c r="G168" s="49"/>
    </row>
    <row r="169" spans="1:7" s="71" customFormat="1" ht="16.5" customHeight="1">
      <c r="A169" s="76"/>
      <c r="B169" s="79"/>
      <c r="C169" s="78"/>
      <c r="D169" s="78"/>
      <c r="E169" s="78"/>
      <c r="F169" s="49"/>
      <c r="G169" s="49"/>
    </row>
    <row r="170" spans="1:7" s="71" customFormat="1" ht="12.75">
      <c r="A170" s="76"/>
      <c r="B170" s="79"/>
      <c r="C170" s="78"/>
      <c r="D170" s="78"/>
      <c r="E170" s="78"/>
      <c r="F170" s="49"/>
      <c r="G170" s="49"/>
    </row>
    <row r="171" spans="1:7" s="71" customFormat="1" ht="12.75">
      <c r="A171" s="76"/>
      <c r="B171" s="77"/>
      <c r="C171" s="78"/>
      <c r="D171" s="78"/>
      <c r="E171" s="78"/>
      <c r="F171" s="49"/>
      <c r="G171" s="49"/>
    </row>
    <row r="172" spans="1:7" s="71" customFormat="1" ht="12.75">
      <c r="A172" s="76"/>
      <c r="B172" s="77"/>
      <c r="C172" s="78"/>
      <c r="D172" s="78"/>
      <c r="E172" s="78"/>
      <c r="F172" s="49"/>
      <c r="G172" s="49"/>
    </row>
    <row r="173" spans="1:7" s="71" customFormat="1" ht="12.75">
      <c r="A173" s="76"/>
      <c r="B173" s="79"/>
      <c r="C173" s="78"/>
      <c r="D173" s="78"/>
      <c r="E173" s="78"/>
      <c r="F173" s="49"/>
      <c r="G173" s="49"/>
    </row>
    <row r="174" spans="1:7" s="71" customFormat="1" ht="12.75">
      <c r="A174" s="76"/>
      <c r="B174" s="79"/>
      <c r="C174" s="78"/>
      <c r="D174" s="78"/>
      <c r="E174" s="78"/>
      <c r="F174" s="49"/>
      <c r="G174" s="49"/>
    </row>
    <row r="175" spans="1:7" s="71" customFormat="1" ht="12.75">
      <c r="A175" s="76"/>
      <c r="B175" s="79"/>
      <c r="C175" s="78"/>
      <c r="D175" s="78"/>
      <c r="E175" s="78"/>
      <c r="F175" s="49"/>
      <c r="G175" s="49"/>
    </row>
    <row r="176" spans="1:7" s="71" customFormat="1" ht="12.75">
      <c r="A176" s="76"/>
      <c r="B176" s="79"/>
      <c r="C176" s="78"/>
      <c r="D176" s="78"/>
      <c r="E176" s="78"/>
      <c r="F176" s="49"/>
      <c r="G176" s="49"/>
    </row>
    <row r="177" spans="1:7" s="71" customFormat="1" ht="12.75">
      <c r="A177" s="76"/>
      <c r="B177" s="79"/>
      <c r="C177" s="78"/>
      <c r="D177" s="78"/>
      <c r="E177" s="78"/>
      <c r="F177" s="49"/>
      <c r="G177" s="49"/>
    </row>
    <row r="178" spans="1:7" s="71" customFormat="1" ht="12.75">
      <c r="A178" s="76"/>
      <c r="B178" s="79"/>
      <c r="C178" s="78"/>
      <c r="D178" s="78"/>
      <c r="E178" s="78"/>
      <c r="F178" s="49"/>
      <c r="G178" s="49"/>
    </row>
    <row r="179" spans="1:7" s="71" customFormat="1" ht="12.75">
      <c r="A179" s="76"/>
      <c r="B179" s="79"/>
      <c r="C179" s="78"/>
      <c r="D179" s="78"/>
      <c r="E179" s="78"/>
      <c r="F179" s="49"/>
      <c r="G179" s="49"/>
    </row>
    <row r="180" spans="1:7" s="71" customFormat="1" ht="12.75">
      <c r="A180" s="76"/>
      <c r="B180" s="79"/>
      <c r="C180" s="78"/>
      <c r="D180" s="78"/>
      <c r="E180" s="78"/>
      <c r="F180" s="49"/>
      <c r="G180" s="49"/>
    </row>
    <row r="181" spans="1:7" s="71" customFormat="1" ht="12.75">
      <c r="A181" s="76"/>
      <c r="B181" s="79"/>
      <c r="C181" s="78"/>
      <c r="D181" s="78"/>
      <c r="E181" s="78"/>
      <c r="F181" s="49"/>
      <c r="G181" s="49"/>
    </row>
    <row r="182" spans="1:7" s="71" customFormat="1" ht="12.75">
      <c r="A182" s="76"/>
      <c r="B182" s="79"/>
      <c r="C182" s="78"/>
      <c r="D182" s="78"/>
      <c r="E182" s="78"/>
      <c r="F182" s="49"/>
      <c r="G182" s="49"/>
    </row>
    <row r="183" spans="1:7" s="71" customFormat="1" ht="12.75">
      <c r="A183" s="76"/>
      <c r="B183" s="79"/>
      <c r="C183" s="78"/>
      <c r="D183" s="78"/>
      <c r="E183" s="78"/>
      <c r="F183" s="49"/>
      <c r="G183" s="49"/>
    </row>
    <row r="184" spans="1:7" s="71" customFormat="1" ht="12.75">
      <c r="A184" s="76"/>
      <c r="B184" s="79"/>
      <c r="C184" s="78"/>
      <c r="D184" s="78"/>
      <c r="E184" s="78"/>
      <c r="F184" s="49"/>
      <c r="G184" s="49"/>
    </row>
    <row r="185" spans="1:7" s="71" customFormat="1" ht="12.75">
      <c r="A185" s="76"/>
      <c r="B185" s="79"/>
      <c r="C185" s="78"/>
      <c r="D185" s="78"/>
      <c r="E185" s="78"/>
      <c r="F185" s="49"/>
      <c r="G185" s="49"/>
    </row>
    <row r="186" spans="1:7" s="71" customFormat="1" ht="12.75">
      <c r="A186" s="76"/>
      <c r="B186" s="79"/>
      <c r="C186" s="78"/>
      <c r="D186" s="78"/>
      <c r="E186" s="78"/>
      <c r="F186" s="49"/>
      <c r="G186" s="49"/>
    </row>
    <row r="187" spans="1:7" s="113" customFormat="1" ht="12.75">
      <c r="A187" s="110"/>
      <c r="B187" s="109"/>
      <c r="C187" s="111"/>
      <c r="D187" s="111"/>
      <c r="E187" s="111"/>
      <c r="F187" s="112"/>
      <c r="G187" s="112"/>
    </row>
    <row r="188" spans="1:7" s="71" customFormat="1" ht="12.75">
      <c r="A188" s="76"/>
      <c r="B188" s="79"/>
      <c r="C188" s="78"/>
      <c r="D188" s="78"/>
      <c r="E188" s="78"/>
      <c r="F188" s="49"/>
      <c r="G188" s="49"/>
    </row>
    <row r="189" spans="1:7" s="71" customFormat="1" ht="12.75">
      <c r="A189" s="76"/>
      <c r="B189" s="79"/>
      <c r="C189" s="78"/>
      <c r="D189" s="78"/>
      <c r="E189" s="78"/>
      <c r="F189" s="49"/>
      <c r="G189" s="49"/>
    </row>
    <row r="216" ht="26.25" customHeight="1"/>
    <row r="218" ht="32.25" customHeight="1"/>
    <row r="221" ht="21.75" customHeight="1"/>
    <row r="227" ht="24.75" customHeight="1"/>
    <row r="230" ht="17.25" customHeight="1"/>
    <row r="243" ht="14.25" customHeight="1"/>
    <row r="244" ht="13.5" customHeight="1"/>
    <row r="245" ht="27" customHeight="1"/>
    <row r="246" ht="38.25" customHeight="1"/>
    <row r="247" ht="13.5" customHeight="1"/>
    <row r="248" ht="26.25" customHeight="1"/>
    <row r="249" ht="13.5" customHeight="1"/>
    <row r="250" ht="17.25" customHeight="1"/>
    <row r="264" ht="13.5" customHeight="1"/>
    <row r="265" ht="13.5" customHeight="1"/>
    <row r="271" ht="58.5" customHeight="1"/>
    <row r="287" ht="67.5" customHeight="1"/>
    <row r="288" ht="47.25" customHeight="1"/>
    <row r="289" ht="13.5" customHeight="1"/>
    <row r="290" ht="13.5" customHeight="1"/>
    <row r="291" ht="24.75" customHeight="1"/>
    <row r="292" ht="16.5" customHeight="1"/>
    <row r="293" ht="13.5" customHeight="1"/>
    <row r="294" ht="13.5" customHeight="1"/>
    <row r="295" ht="15" customHeight="1"/>
    <row r="296" ht="13.5" customHeight="1"/>
    <row r="297" ht="12" customHeight="1"/>
    <row r="298" ht="14.25" customHeight="1"/>
    <row r="299" ht="0.75" customHeight="1"/>
    <row r="300" ht="13.5" customHeight="1"/>
    <row r="301" ht="12.75" customHeight="1"/>
    <row r="317" ht="13.5" customHeight="1"/>
    <row r="318" ht="13.5" customHeight="1"/>
    <row r="337" ht="66" customHeight="1"/>
    <row r="339" ht="13.5" customHeight="1"/>
    <row r="343" ht="21" customHeight="1"/>
    <row r="344" ht="23.25" customHeight="1"/>
    <row r="345" ht="12.75" customHeight="1"/>
    <row r="364" ht="12.75" customHeight="1"/>
    <row r="373" ht="25.5" customHeight="1"/>
    <row r="393" ht="66" customHeight="1"/>
    <row r="394" ht="13.5" customHeight="1"/>
    <row r="412" ht="12.75" customHeight="1"/>
    <row r="428" ht="54.75" customHeight="1"/>
    <row r="429" ht="12" customHeight="1"/>
    <row r="456" ht="13.5" customHeight="1"/>
    <row r="459" ht="13.5" customHeight="1"/>
    <row r="472" ht="14.25" customHeight="1"/>
    <row r="476" ht="13.5" customHeight="1"/>
    <row r="477" ht="13.5" customHeight="1"/>
    <row r="478" ht="13.5" customHeight="1"/>
    <row r="479" ht="13.5" customHeight="1"/>
    <row r="480" ht="13.5" customHeight="1"/>
    <row r="481" ht="15" customHeight="1"/>
    <row r="482" ht="13.5" customHeight="1"/>
    <row r="483" ht="12.75" customHeight="1"/>
    <row r="484" ht="12.75" customHeight="1"/>
    <row r="485" ht="12.75" customHeight="1"/>
    <row r="486" ht="12.75" customHeight="1"/>
    <row r="487" ht="32.25" customHeight="1"/>
    <row r="488" ht="12.75" customHeight="1"/>
    <row r="489" ht="12.75" customHeight="1"/>
    <row r="490" ht="15" customHeight="1"/>
    <row r="491" ht="23.25" customHeight="1"/>
    <row r="492" ht="14.25" customHeight="1"/>
    <row r="503" ht="14.25" customHeight="1"/>
    <row r="506" ht="36.75" customHeight="1"/>
    <row r="508" ht="24" customHeight="1"/>
    <row r="509" ht="81" customHeight="1"/>
    <row r="510" ht="49.5" customHeight="1"/>
    <row r="511" ht="54.75" customHeight="1"/>
    <row r="512" ht="45.75" customHeight="1"/>
    <row r="513" ht="40.5" customHeight="1"/>
    <row r="514" ht="66.75" customHeight="1"/>
    <row r="515" ht="13.5" customHeight="1"/>
    <row r="516" ht="25.5" customHeight="1"/>
    <row r="518" ht="48.75" customHeight="1"/>
    <row r="519" ht="33" customHeight="1"/>
    <row r="520" ht="12.75" customHeight="1"/>
    <row r="521" ht="12.75" customHeight="1"/>
    <row r="522" ht="12.75" customHeight="1"/>
    <row r="523" ht="12.75" customHeight="1"/>
    <row r="524" ht="12.75" customHeight="1"/>
    <row r="525" ht="21.75" customHeight="1"/>
    <row r="526" ht="12.75" customHeight="1"/>
    <row r="527" ht="12.75" customHeight="1"/>
    <row r="528" ht="12.75" customHeight="1"/>
    <row r="529" ht="45" customHeight="1"/>
    <row r="533" ht="15" customHeight="1"/>
    <row r="536" ht="45.75" customHeight="1"/>
    <row r="539" ht="44.25" customHeight="1"/>
    <row r="540" ht="12.75" customHeight="1"/>
    <row r="541" ht="101.25" customHeight="1"/>
    <row r="542" ht="90" customHeight="1"/>
    <row r="543" ht="34.5" customHeight="1"/>
    <row r="544" ht="47.25" customHeight="1"/>
    <row r="545" ht="32.25" customHeight="1"/>
    <row r="546" ht="59.25" customHeight="1"/>
    <row r="547" ht="66.75" customHeight="1"/>
    <row r="548" ht="22.5" customHeight="1"/>
    <row r="549" ht="89.25" customHeight="1"/>
    <row r="555" ht="43.5" customHeight="1"/>
    <row r="556" ht="48.75" customHeight="1"/>
    <row r="557" ht="127.5" customHeight="1"/>
    <row r="558" ht="111.75" customHeight="1"/>
    <row r="559" ht="108.75" customHeight="1"/>
    <row r="560" ht="13.5" customHeight="1"/>
    <row r="561" ht="12" customHeight="1"/>
    <row r="562" ht="15" customHeight="1"/>
    <row r="563" ht="56.25" customHeight="1"/>
    <row r="564" ht="36.75" customHeight="1"/>
    <row r="565" ht="13.5" customHeight="1"/>
    <row r="566" ht="13.5" customHeight="1"/>
    <row r="567" ht="21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28.5" customHeight="1"/>
    <row r="582" ht="21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3.5" customHeight="1"/>
    <row r="592" ht="15" customHeight="1"/>
    <row r="593" ht="13.5" customHeight="1"/>
    <row r="594" ht="13.5" customHeight="1"/>
    <row r="595" ht="13.5" customHeight="1"/>
    <row r="596" ht="15.75" customHeight="1"/>
    <row r="597" ht="27.75" customHeight="1"/>
    <row r="598" ht="23.25" customHeight="1"/>
    <row r="609" ht="24" customHeight="1"/>
    <row r="610" ht="21.75" customHeight="1"/>
    <row r="611" ht="12.75" customHeight="1"/>
    <row r="612" ht="24.75" customHeight="1"/>
    <row r="614" ht="45.75" customHeight="1"/>
    <row r="615" ht="12.75" customHeight="1"/>
    <row r="616" ht="36" customHeight="1"/>
    <row r="617" ht="45.75" customHeight="1"/>
    <row r="618" ht="36.75" customHeight="1"/>
    <row r="620" ht="21.75" customHeight="1"/>
    <row r="653" ht="24.75" customHeight="1"/>
    <row r="654" ht="33.75" customHeight="1"/>
    <row r="662" ht="13.5" customHeight="1"/>
    <row r="663" ht="15.75" customHeight="1"/>
    <row r="676" ht="38.25" customHeight="1"/>
    <row r="677" ht="24.75" customHeight="1"/>
    <row r="678" ht="24.75" customHeight="1"/>
    <row r="679" ht="21" customHeight="1"/>
    <row r="680" ht="23.25" customHeight="1"/>
    <row r="681" ht="12.75" customHeight="1"/>
    <row r="682" ht="12.75" customHeight="1"/>
    <row r="689" ht="13.5" customHeight="1"/>
    <row r="690" ht="23.25" customHeight="1"/>
    <row r="694" ht="24" customHeight="1"/>
    <row r="695" ht="12.75" customHeight="1"/>
    <row r="697" ht="21.75" customHeight="1"/>
    <row r="699" ht="30" customHeight="1"/>
    <row r="700" ht="20.25" customHeight="1"/>
    <row r="704" ht="18.75" customHeight="1"/>
    <row r="705" ht="30" customHeight="1"/>
    <row r="706" ht="27.75" customHeight="1"/>
    <row r="707" ht="30" customHeight="1"/>
    <row r="708" ht="15" customHeight="1"/>
    <row r="709" ht="23.25" customHeight="1"/>
    <row r="710" ht="12.75" customHeight="1"/>
    <row r="711" ht="13.5" customHeight="1"/>
    <row r="715" ht="20.25" customHeight="1"/>
    <row r="726" ht="24" customHeight="1"/>
    <row r="727" ht="24" customHeight="1"/>
    <row r="728" ht="23.25" customHeight="1"/>
    <row r="729" ht="12.75" customHeight="1"/>
    <row r="730" ht="21.75" customHeight="1"/>
    <row r="732" ht="22.5" customHeight="1"/>
    <row r="734" ht="21.75" customHeight="1"/>
    <row r="735" ht="12.75" customHeight="1"/>
    <row r="736" ht="21.75" customHeight="1"/>
    <row r="749" ht="26.25" customHeight="1"/>
    <row r="765" ht="21" customHeight="1"/>
  </sheetData>
  <sheetProtection/>
  <mergeCells count="4">
    <mergeCell ref="B6:G6"/>
    <mergeCell ref="C1:I3"/>
    <mergeCell ref="B2:B3"/>
    <mergeCell ref="A5:I5"/>
  </mergeCells>
  <printOptions horizontalCentered="1"/>
  <pageMargins left="0.5905511811023623" right="0.1968503937007874" top="0.1968503937007874" bottom="0.1968503937007874" header="0.5118110236220472" footer="0.15748031496062992"/>
  <pageSetup horizontalDpi="300" verticalDpi="3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2018-05-11T10:23:03Z</cp:lastPrinted>
  <dcterms:modified xsi:type="dcterms:W3CDTF">2018-05-11T10:23:32Z</dcterms:modified>
  <cp:category/>
  <cp:version/>
  <cp:contentType/>
  <cp:contentStatus/>
</cp:coreProperties>
</file>