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<sst xmlns="http://schemas.openxmlformats.org/spreadsheetml/2006/main" count="908" uniqueCount="248">
  <si>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</si>
  <si>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</si>
  <si>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</si>
  <si>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</si>
  <si>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</si>
  <si>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</si>
  <si>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</si>
  <si>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</si>
  <si>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</si>
  <si>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</si>
  <si>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</si>
  <si>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</si>
  <si>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</si>
  <si>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</si>
  <si>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</si>
  <si>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</si>
  <si>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</si>
  <si>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</si>
  <si>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</si>
  <si>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</si>
  <si>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</si>
  <si>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</si>
  <si>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</si>
  <si>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</si>
  <si>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</si>
  <si>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</si>
  <si>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</si>
  <si>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</si>
  <si>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</si>
  <si>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</si>
  <si>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</si>
  <si>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</si>
  <si>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</si>
  <si>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</si>
  <si>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</si>
  <si>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</si>
  <si>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</si>
  <si>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</si>
  <si>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</si>
  <si>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</si>
  <si>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</si>
  <si>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</si>
  <si>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</si>
  <si>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</si>
  <si>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</si>
  <si>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</si>
  <si>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</si>
  <si>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</si>
  <si>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</si>
  <si>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</si>
  <si>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</si>
  <si>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8</t>
  </si>
  <si>
    <t>9</t>
  </si>
  <si>
    <t>14</t>
  </si>
  <si>
    <t>15</t>
  </si>
  <si>
    <t>16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</si>
  <si>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</si>
  <si>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</si>
  <si>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</si>
  <si>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</si>
  <si>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</si>
  <si>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 xml:space="preserve">Администрация муниципального образования "поселок Никологоры" </t>
  </si>
  <si>
    <t>033</t>
  </si>
  <si>
    <t>0412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</si>
  <si>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</si>
  <si>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Национальная экономика</t>
  </si>
  <si>
    <t>0400</t>
  </si>
  <si>
    <t>Другие вопросы в области национальной экономики</t>
  </si>
  <si>
    <t>10</t>
  </si>
  <si>
    <t>20</t>
  </si>
  <si>
    <t>21</t>
  </si>
  <si>
    <t>0309</t>
  </si>
  <si>
    <t>На предоставление населению субсидии на оплату жилого помещения и коммунальных услуг</t>
  </si>
  <si>
    <t>1003</t>
  </si>
  <si>
    <t>22</t>
  </si>
  <si>
    <t>23</t>
  </si>
  <si>
    <t>2</t>
  </si>
  <si>
    <t>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</si>
  <si>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</t>
  </si>
  <si>
    <t>проведение оздоровительных и других мероприятий для детей и молодежи</t>
  </si>
  <si>
    <t>0801</t>
  </si>
  <si>
    <t>Физическая культура и спорт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</si>
  <si>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</si>
  <si>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</si>
  <si>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сооответствии с заключенными соглашениями</t>
  </si>
  <si>
    <t>Культура, кнематография</t>
  </si>
  <si>
    <t>Культура</t>
  </si>
  <si>
    <t>0800</t>
  </si>
  <si>
    <t>Физическая культура</t>
  </si>
  <si>
    <t>0409</t>
  </si>
  <si>
    <t>дворцы и дома культуры, другие учреждения культуры</t>
  </si>
  <si>
    <t>библиотеки</t>
  </si>
  <si>
    <t>физическая культура и спорт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</si>
  <si>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</si>
  <si>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>0804</t>
  </si>
  <si>
    <t>Другие вопросы в области культуры и кинематографии</t>
  </si>
  <si>
    <t>000000</t>
  </si>
  <si>
    <t>осуществление полномочий по земельному контролю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</si>
  <si>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</si>
  <si>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</si>
  <si>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</si>
  <si>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2.1</t>
  </si>
  <si>
    <t>2.2</t>
  </si>
  <si>
    <t>закупка товаров, работ и услуг для государственных (муниципальных) нужд</t>
  </si>
  <si>
    <t>200</t>
  </si>
  <si>
    <t>2.3</t>
  </si>
  <si>
    <t>иные бюджетные ассигнования</t>
  </si>
  <si>
    <t>800</t>
  </si>
  <si>
    <t>Администрация муниципального образования "поселок Никологоры" в том числе:</t>
  </si>
  <si>
    <t>Муниципальная программа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 в том числе:</t>
  </si>
  <si>
    <t>0113</t>
  </si>
  <si>
    <t>5.1</t>
  </si>
  <si>
    <t>5.2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</si>
  <si>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</si>
  <si>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9995118</t>
  </si>
  <si>
    <t>Муниципальная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2014-2016 годов"</t>
  </si>
  <si>
    <t xml:space="preserve">Муниципальная программа "Пожарная безопасность в муниципальном образовании "поселок Никологоры" на 2014-2016 годы" </t>
  </si>
  <si>
    <t>Муниципальная программа "Обеспечение безопасности дорожного движения в муниципальном образовании "поселок Никологоры" на 2012-2015 годы"</t>
  </si>
  <si>
    <t>11</t>
  </si>
  <si>
    <t>Муниципальная программа "Обеспечение территории муниципального образования "поселок Никологоры" Вязниковского района документами территориального планирования 2013-2015 годы"</t>
  </si>
  <si>
    <t>12</t>
  </si>
  <si>
    <t>13</t>
  </si>
  <si>
    <t>Муниципальная программа "Энергосбережение и повышение энергетической эффективности на территории муниципального образования "поселок Никологоры" на 2014-2016 годы"</t>
  </si>
  <si>
    <t>Муниципальная программа "Модернизация объектов коммунальной инфраструктуры на 2014-2016 годы"</t>
  </si>
  <si>
    <t>Муниципальная программа "Формирование доступной среды жизнедеятельности для инвалидов муниципального образования "поселок Никологоры" Вязниковского района Владимирской области на 2014-2016 годы"</t>
  </si>
  <si>
    <t>Муниципальная программа "Сохранение и реконструкция военно-мемориальных объектов в муниципальном образовании "поселок Никологоры" на 2011-2015 годы"</t>
  </si>
  <si>
    <t>Муниципальная программа "Организация и развитие общественных работ в муниципальном образовании "поселок Никологоры" на 2014-2016 годы"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</si>
  <si>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</si>
  <si>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</si>
  <si>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</si>
  <si>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Администрация муниципального образования "поселок Никологоры"</t>
  </si>
  <si>
    <t>Закупка товаров, работ и услуг для государственных (муниципальных) нужд</t>
  </si>
  <si>
    <t>Иные бюдженые ассигнования</t>
  </si>
  <si>
    <t>Глава местной администрации муниципального образования "поселок Никологоры"</t>
  </si>
  <si>
    <t>Межбюджетные трансферты</t>
  </si>
  <si>
    <t>Иные бюджетные ассигнования</t>
  </si>
  <si>
    <t>Другие общегосударственные вопросы</t>
  </si>
  <si>
    <t>Муниципальная программа "Соержание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</t>
  </si>
  <si>
    <t>Расходы на осуществление первичного воинского учета на территории, где отсутствуют военные комиссариаты за счет субвенции из областного бюджета</t>
  </si>
  <si>
    <t>Муниципальная программа "Пожарная безопасность в муниципальном образовании "поселок Никологоры" на 2014-2016 годы"</t>
  </si>
  <si>
    <t>Дорожное хозяйство (дорожные фонды)</t>
  </si>
  <si>
    <t>Муниципальная программа "Сохранение и реконструкция военно-мемориальных объектов в муниципальном образовании "поселек Никологоры" на 2011-2015 годы"</t>
  </si>
  <si>
    <t>Межбюджетные тнансферты</t>
  </si>
  <si>
    <t>Социальное обеспечение населения</t>
  </si>
  <si>
    <t>План на 2015 год (тыс.руб.)</t>
  </si>
  <si>
    <t>9910011</t>
  </si>
  <si>
    <t>9920000</t>
  </si>
  <si>
    <t>9920011</t>
  </si>
  <si>
    <t>9920019</t>
  </si>
  <si>
    <t>9990020</t>
  </si>
  <si>
    <t>0130000</t>
  </si>
  <si>
    <t>4.1</t>
  </si>
  <si>
    <t>4.2</t>
  </si>
  <si>
    <t>0230000</t>
  </si>
  <si>
    <t>0330000</t>
  </si>
  <si>
    <t>0430000</t>
  </si>
  <si>
    <t>0530000</t>
  </si>
  <si>
    <t>0630000</t>
  </si>
  <si>
    <t>Муниципальная программа "Развитие малого и среднего предпринимательства на территории муниципального образования "поселок Никологоры" Вязниковского района Владимирской области на 2015-2015 годы"</t>
  </si>
  <si>
    <t>1430000</t>
  </si>
  <si>
    <t>Муниципальная программа "Реконструкция, капитальный ремонт многоквартирных домов и содержание незаселенных жилиых помещений в муниципальном жилищном фонде на 2014-2016 годы"</t>
  </si>
  <si>
    <t>0730000</t>
  </si>
  <si>
    <t>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многовкартирных домов и содержание незаселенных жилых помещений в муниципальном жилищном фонде на 2014-2016 годы"</t>
  </si>
  <si>
    <t>0739601</t>
  </si>
  <si>
    <t>Обеспечение мероприятий по капитальному ремонту многоквартирных домов (за счет средств местного бюджета)</t>
  </si>
  <si>
    <t>9999601</t>
  </si>
  <si>
    <t>600</t>
  </si>
  <si>
    <t>0830000</t>
  </si>
  <si>
    <t>0930000</t>
  </si>
  <si>
    <t>Муниципальная программа "Благоустройство территории муниципального образования "поселок Никологоры" на 2013-2015 годы", в том числе расходы на:</t>
  </si>
  <si>
    <t>1030000</t>
  </si>
  <si>
    <t>18.1</t>
  </si>
  <si>
    <t>убытки бань</t>
  </si>
  <si>
    <t>1030001</t>
  </si>
  <si>
    <t>Муниципальная программа "Благоустройство территории муниципального образования "поселок Никологоры" на 2013-2015годы", в том числе на:</t>
  </si>
  <si>
    <t>19.1</t>
  </si>
  <si>
    <t>уличное освещение</t>
  </si>
  <si>
    <t>1030002</t>
  </si>
  <si>
    <t>19.2</t>
  </si>
  <si>
    <t>организация и содержание мест захоронения</t>
  </si>
  <si>
    <t>1030003</t>
  </si>
  <si>
    <t>19.3</t>
  </si>
  <si>
    <t>прочие мероприятия по благоустройству</t>
  </si>
  <si>
    <t>1030004</t>
  </si>
  <si>
    <t>1130000</t>
  </si>
  <si>
    <t>1230000</t>
  </si>
  <si>
    <t>1330000</t>
  </si>
  <si>
    <t>9990041</t>
  </si>
  <si>
    <t>24</t>
  </si>
  <si>
    <t>9990060</t>
  </si>
  <si>
    <t>25</t>
  </si>
  <si>
    <t>9990030</t>
  </si>
  <si>
    <t>25.1</t>
  </si>
  <si>
    <t>25.2</t>
  </si>
  <si>
    <t>25.3</t>
  </si>
  <si>
    <t>25.4</t>
  </si>
  <si>
    <t>25.5</t>
  </si>
  <si>
    <t>25.6</t>
  </si>
  <si>
    <t>25.7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</si>
  <si>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</si>
  <si>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</si>
  <si>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</si>
  <si>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</si>
  <si>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</si>
  <si>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</si>
  <si>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Иные межбюджетные трансферты</t>
  </si>
  <si>
    <t>540</t>
  </si>
  <si>
    <t>Резервные средства</t>
  </si>
  <si>
    <t>870</t>
  </si>
  <si>
    <t>Муниципальная программа "Обеспечение территории муниципального образования "поселок Никологоры" Вязниковского района документами территориального планирования на 2013-2015 годы"</t>
  </si>
  <si>
    <t>Муниципальная программа "Развитие малого  среднего предпринимательства  на территории муниципального образования "поселок Никологоры" Вязниковского района Владимирской области на 2015-2017 годы"</t>
  </si>
  <si>
    <t>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2014-2016 годы"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</si>
  <si>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</si>
  <si>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</si>
  <si>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</si>
  <si>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на 2014-2016 годы"</t>
  </si>
  <si>
    <t>Муниципальная программа "Благоустройство территории муниципального образования "поселок Никологоры" на 2013-2015 гг.", в том числе расходы на:</t>
  </si>
  <si>
    <t>- убытки бань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</si>
  <si>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</si>
  <si>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</si>
  <si>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- уличное освещение</t>
  </si>
  <si>
    <t>- организация и содержание мест захоронения</t>
  </si>
  <si>
    <t xml:space="preserve">- прочие мероприятия по благоустройству           </t>
  </si>
  <si>
    <t>Публичные нормативные социальные выплаты гражданам</t>
  </si>
  <si>
    <t>310</t>
  </si>
  <si>
    <t>8.1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</si>
  <si>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 , в том числе: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</si>
  <si>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</si>
  <si>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0435390</t>
  </si>
  <si>
    <t>8.2</t>
  </si>
  <si>
    <t>расходы местного бюджета, в том числе:</t>
  </si>
  <si>
    <t>8.2.1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</si>
  <si>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естного бюджета)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</si>
  <si>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</si>
  <si>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 гг.", в том числе: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</si>
  <si>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</si>
  <si>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</si>
  <si>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в том числе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</si>
  <si>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Муниципальная программа "Совершенствование системы управления муниципальным имуществом в муниципальном образовании "поселок Никологоры" на 2015-2017 годы"</t>
  </si>
  <si>
    <t>1930000</t>
  </si>
  <si>
    <t>25.8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</si>
  <si>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</si>
  <si>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Приложение №5 к решению Совета народных депутатов муниципального образования "поселок Никологоры" от №</t>
  </si>
  <si>
    <t>Отчет об исполнении ведомственной структуры расходов бюджета муниципального образования "поселок Никологоры" за 2015 год</t>
  </si>
  <si>
    <t>Исполнение за 2015 год (тыс.руб.)</t>
  </si>
  <si>
    <t>Процент исполнения за 2015 год</t>
  </si>
  <si>
    <t>Приложение №4 к решению Совета народных депутатов муниципального образования "поселок Никологоры" от №</t>
  </si>
  <si>
    <t>Отчет об исполнении распределения ассигнований из бюджета муниципального образования "поселок Никологоры" за 2015 год по разделам и подразделам, целевым статьям и видам расходов классификации расходов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</si>
</sst>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68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49" fontId="3" fillId="0" borderId="12" xfId="0" applyNumberFormat="1" applyFont="1" applyBorder="1" applyAlignment="1">
      <alignment horizontal="justify" wrapText="1"/>
    </xf>
    <xf numFmtId="49" fontId="8" fillId="0" borderId="12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49" fontId="8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justify" wrapText="1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53" applyFont="1" applyBorder="1" applyAlignment="1">
      <alignment horizontal="justify"/>
      <protection/>
    </xf>
    <xf numFmtId="0" fontId="3" fillId="0" borderId="11" xfId="0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justify" wrapText="1"/>
    </xf>
    <xf numFmtId="0" fontId="3" fillId="0" borderId="15" xfId="53" applyFont="1" applyFill="1" applyBorder="1" applyAlignment="1">
      <alignment horizontal="center"/>
      <protection/>
    </xf>
    <xf numFmtId="164" fontId="22" fillId="0" borderId="15" xfId="53" applyNumberFormat="1" applyFont="1" applyFill="1" applyBorder="1" applyAlignment="1">
      <alignment horizontal="center"/>
      <protection/>
    </xf>
    <xf numFmtId="0" fontId="10" fillId="0" borderId="15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0" fontId="20" fillId="0" borderId="15" xfId="53" applyFont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wrapText="1"/>
    </xf>
    <xf numFmtId="164" fontId="8" fillId="0" borderId="17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justify" wrapText="1"/>
    </xf>
    <xf numFmtId="49" fontId="3" fillId="33" borderId="11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164" fontId="10" fillId="33" borderId="15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49" fontId="32" fillId="0" borderId="10" xfId="0" applyNumberFormat="1" applyFont="1" applyBorder="1" applyAlignment="1">
      <alignment horizontal="center"/>
    </xf>
    <xf numFmtId="0" fontId="33" fillId="0" borderId="11" xfId="53" applyFont="1" applyBorder="1" applyAlignment="1">
      <alignment horizontal="justify"/>
      <protection/>
    </xf>
    <xf numFmtId="49" fontId="33" fillId="0" borderId="11" xfId="53" applyNumberFormat="1" applyFont="1" applyBorder="1" applyAlignment="1">
      <alignment horizontal="center" wrapText="1"/>
      <protection/>
    </xf>
    <xf numFmtId="49" fontId="33" fillId="0" borderId="10" xfId="53" applyNumberFormat="1" applyFont="1" applyBorder="1" applyAlignment="1">
      <alignment horizontal="center" wrapText="1"/>
      <protection/>
    </xf>
    <xf numFmtId="164" fontId="32" fillId="0" borderId="15" xfId="0" applyNumberFormat="1" applyFont="1" applyBorder="1" applyAlignment="1">
      <alignment horizontal="center"/>
    </xf>
    <xf numFmtId="164" fontId="33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justify" wrapText="1"/>
    </xf>
    <xf numFmtId="0" fontId="8" fillId="0" borderId="12" xfId="0" applyNumberFormat="1" applyFont="1" applyBorder="1" applyAlignment="1">
      <alignment horizontal="justify" wrapText="1"/>
    </xf>
    <xf numFmtId="0" fontId="9" fillId="0" borderId="12" xfId="0" applyNumberFormat="1" applyFont="1" applyBorder="1" applyAlignment="1">
      <alignment horizontal="justify" wrapText="1"/>
    </xf>
    <xf numFmtId="164" fontId="11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33" fillId="0" borderId="11" xfId="0" applyFont="1" applyBorder="1" applyAlignment="1">
      <alignment horizontal="justify" wrapText="1"/>
    </xf>
    <xf numFmtId="49" fontId="33" fillId="0" borderId="10" xfId="53" applyNumberFormat="1" applyFont="1" applyBorder="1" applyAlignment="1">
      <alignment horizontal="center"/>
      <protection/>
    </xf>
    <xf numFmtId="49" fontId="3" fillId="0" borderId="18" xfId="0" applyNumberFormat="1" applyFont="1" applyBorder="1" applyAlignment="1">
      <alignment horizontal="justify" wrapText="1"/>
    </xf>
    <xf numFmtId="49" fontId="9" fillId="0" borderId="19" xfId="0" applyNumberFormat="1" applyFont="1" applyBorder="1" applyAlignment="1">
      <alignment horizontal="justify" wrapText="1"/>
    </xf>
    <xf numFmtId="166" fontId="3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164" fontId="3" fillId="0" borderId="15" xfId="53" applyNumberFormat="1" applyFont="1" applyFill="1" applyBorder="1" applyAlignment="1">
      <alignment horizontal="center"/>
      <protection/>
    </xf>
    <xf numFmtId="0" fontId="3" fillId="0" borderId="11" xfId="0" applyNumberFormat="1" applyFont="1" applyBorder="1" applyAlignment="1">
      <alignment horizontal="justify" wrapText="1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justify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justify" wrapText="1"/>
    </xf>
    <xf numFmtId="49" fontId="9" fillId="0" borderId="13" xfId="0" applyNumberFormat="1" applyFont="1" applyBorder="1" applyAlignment="1">
      <alignment horizont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justify"/>
    </xf>
    <xf numFmtId="49" fontId="3" fillId="0" borderId="10" xfId="0" applyNumberFormat="1" applyFont="1" applyBorder="1" applyAlignment="1">
      <alignment horizontal="justify"/>
    </xf>
    <xf numFmtId="0" fontId="10" fillId="0" borderId="24" xfId="0" applyFont="1" applyBorder="1" applyAlignment="1">
      <alignment horizontal="justify"/>
    </xf>
    <xf numFmtId="49" fontId="3" fillId="0" borderId="11" xfId="0" applyNumberFormat="1" applyFont="1" applyBorder="1" applyAlignment="1">
      <alignment horizontal="justify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/>
    </xf>
    <xf numFmtId="1" fontId="4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7"/>
  <sheetViews>
    <sheetView tabSelected="1" zoomScalePageLayoutView="0" workbookViewId="0" topLeftCell="A103">
      <selection activeCell="D109" sqref="D109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0.75390625" style="3" customWidth="1"/>
    <col min="7" max="7" width="10.875" style="0" customWidth="1"/>
  </cols>
  <sheetData>
    <row r="2" spans="1:7" ht="12.75" customHeight="1">
      <c r="A2" s="4"/>
      <c r="B2" s="5"/>
      <c r="C2" s="200" t="s">
        <v>246</v>
      </c>
      <c r="D2" s="200"/>
      <c r="E2" s="200"/>
      <c r="F2" s="200"/>
      <c r="G2" s="201"/>
    </row>
    <row r="3" spans="1:7" ht="15" customHeight="1">
      <c r="A3" s="4"/>
      <c r="B3" s="5"/>
      <c r="C3" s="200"/>
      <c r="D3" s="200"/>
      <c r="E3" s="200"/>
      <c r="F3" s="200"/>
      <c r="G3" s="201"/>
    </row>
    <row r="4" spans="1:7" ht="3.75" customHeight="1">
      <c r="A4" s="4"/>
      <c r="B4" s="6"/>
      <c r="C4" s="200"/>
      <c r="D4" s="200"/>
      <c r="E4" s="200"/>
      <c r="F4" s="200"/>
      <c r="G4" s="201"/>
    </row>
    <row r="5" spans="1:5" ht="12.75">
      <c r="A5" s="4"/>
      <c r="B5" s="6"/>
      <c r="C5" s="117"/>
      <c r="D5" s="117"/>
      <c r="E5" s="117"/>
    </row>
    <row r="6" spans="1:7" ht="41.25" customHeight="1">
      <c r="A6" s="199" t="s">
        <v>247</v>
      </c>
      <c r="B6" s="199"/>
      <c r="C6" s="199"/>
      <c r="D6" s="199"/>
      <c r="E6" s="199"/>
      <c r="F6" s="199"/>
      <c r="G6" s="199"/>
    </row>
    <row r="7" spans="1:5" ht="12.75">
      <c r="A7" s="9"/>
      <c r="B7" s="8"/>
      <c r="C7" s="8"/>
      <c r="D7" s="8"/>
      <c r="E7" s="8"/>
    </row>
    <row r="8" spans="1:7" ht="12.75" customHeight="1">
      <c r="A8" s="203" t="s">
        <v>0</v>
      </c>
      <c r="B8" s="204" t="s">
        <v>1</v>
      </c>
      <c r="C8" s="205" t="s">
        <v>2</v>
      </c>
      <c r="D8" s="205" t="s">
        <v>3</v>
      </c>
      <c r="E8" s="202" t="s">
        <v>144</v>
      </c>
      <c r="F8" s="197" t="s">
        <v>244</v>
      </c>
      <c r="G8" s="197" t="s">
        <v>245</v>
      </c>
    </row>
    <row r="9" spans="1:7" ht="46.5" customHeight="1">
      <c r="A9" s="203"/>
      <c r="B9" s="204"/>
      <c r="C9" s="205"/>
      <c r="D9" s="205"/>
      <c r="E9" s="202"/>
      <c r="F9" s="198"/>
      <c r="G9" s="198"/>
    </row>
    <row r="10" spans="1:7" ht="12" customHeight="1">
      <c r="A10" s="10">
        <v>1</v>
      </c>
      <c r="B10" s="118">
        <v>2</v>
      </c>
      <c r="C10" s="11">
        <v>3</v>
      </c>
      <c r="D10" s="11">
        <v>4</v>
      </c>
      <c r="E10" s="132">
        <v>5</v>
      </c>
      <c r="F10" s="140">
        <v>6</v>
      </c>
      <c r="G10" s="140">
        <v>7</v>
      </c>
    </row>
    <row r="11" spans="1:7" ht="12.75">
      <c r="A11" s="12" t="s">
        <v>4</v>
      </c>
      <c r="B11" s="13" t="s">
        <v>5</v>
      </c>
      <c r="C11" s="13" t="s">
        <v>6</v>
      </c>
      <c r="D11" s="13" t="s">
        <v>7</v>
      </c>
      <c r="E11" s="133">
        <f>E12+E26+E30</f>
        <v>7062.3</v>
      </c>
      <c r="F11" s="128">
        <f>F12+F26+F30</f>
        <v>7061.5</v>
      </c>
      <c r="G11" s="128">
        <f aca="true" t="shared" si="0" ref="G11:G22">F11/E11*100</f>
        <v>99.9886722455857</v>
      </c>
    </row>
    <row r="12" spans="1:7" s="21" customFormat="1" ht="66.75" customHeight="1">
      <c r="A12" s="14" t="s">
        <v>8</v>
      </c>
      <c r="B12" s="15" t="s">
        <v>9</v>
      </c>
      <c r="C12" s="15" t="s">
        <v>6</v>
      </c>
      <c r="D12" s="15" t="s">
        <v>7</v>
      </c>
      <c r="E12" s="134">
        <f>E16+E13+E23</f>
        <v>5814.7</v>
      </c>
      <c r="F12" s="141">
        <f>F16+F13+F23</f>
        <v>5814.2</v>
      </c>
      <c r="G12" s="141">
        <f t="shared" si="0"/>
        <v>99.99140110409823</v>
      </c>
    </row>
    <row r="13" spans="1:7" s="20" customFormat="1" ht="24.75" customHeight="1">
      <c r="A13" s="17" t="s">
        <v>133</v>
      </c>
      <c r="B13" s="18" t="s">
        <v>9</v>
      </c>
      <c r="C13" s="18" t="s">
        <v>145</v>
      </c>
      <c r="D13" s="18" t="s">
        <v>7</v>
      </c>
      <c r="E13" s="135">
        <f>E14</f>
        <v>661.9</v>
      </c>
      <c r="F13" s="145">
        <f>F14</f>
        <v>661.8</v>
      </c>
      <c r="G13" s="130">
        <f t="shared" si="0"/>
        <v>99.98489197764012</v>
      </c>
    </row>
    <row r="14" spans="1:7" ht="56.25">
      <c r="A14" s="22" t="s">
        <v>128</v>
      </c>
      <c r="B14" s="18" t="s">
        <v>9</v>
      </c>
      <c r="C14" s="18" t="s">
        <v>145</v>
      </c>
      <c r="D14" s="18" t="s">
        <v>100</v>
      </c>
      <c r="E14" s="135">
        <f>E15</f>
        <v>661.9</v>
      </c>
      <c r="F14" s="145">
        <f>F15</f>
        <v>661.8</v>
      </c>
      <c r="G14" s="130">
        <f t="shared" si="0"/>
        <v>99.98489197764012</v>
      </c>
    </row>
    <row r="15" spans="1:7" ht="22.5">
      <c r="A15" s="22" t="s">
        <v>199</v>
      </c>
      <c r="B15" s="18" t="s">
        <v>9</v>
      </c>
      <c r="C15" s="18" t="s">
        <v>145</v>
      </c>
      <c r="D15" s="18" t="s">
        <v>200</v>
      </c>
      <c r="E15" s="135">
        <v>661.9</v>
      </c>
      <c r="F15" s="145">
        <v>661.8</v>
      </c>
      <c r="G15" s="130">
        <f t="shared" si="0"/>
        <v>99.98489197764012</v>
      </c>
    </row>
    <row r="16" spans="1:7" s="20" customFormat="1" ht="23.25" customHeight="1">
      <c r="A16" s="22" t="s">
        <v>130</v>
      </c>
      <c r="B16" s="18" t="s">
        <v>9</v>
      </c>
      <c r="C16" s="18" t="s">
        <v>146</v>
      </c>
      <c r="D16" s="18" t="s">
        <v>7</v>
      </c>
      <c r="E16" s="135">
        <f>E17+E19+E21</f>
        <v>5030.8</v>
      </c>
      <c r="F16" s="145">
        <f>F17+F19+F21</f>
        <v>5030.4</v>
      </c>
      <c r="G16" s="130">
        <f t="shared" si="0"/>
        <v>99.9920489782937</v>
      </c>
    </row>
    <row r="17" spans="1:7" s="20" customFormat="1" ht="56.25" customHeight="1">
      <c r="A17" s="22" t="s">
        <v>128</v>
      </c>
      <c r="B17" s="18" t="s">
        <v>9</v>
      </c>
      <c r="C17" s="18" t="s">
        <v>147</v>
      </c>
      <c r="D17" s="18" t="s">
        <v>100</v>
      </c>
      <c r="E17" s="135">
        <f>E18</f>
        <v>4614.8</v>
      </c>
      <c r="F17" s="145">
        <f>F18</f>
        <v>4614.7</v>
      </c>
      <c r="G17" s="130">
        <f t="shared" si="0"/>
        <v>99.99783305885411</v>
      </c>
    </row>
    <row r="18" spans="1:7" s="20" customFormat="1" ht="22.5" customHeight="1">
      <c r="A18" s="22" t="s">
        <v>199</v>
      </c>
      <c r="B18" s="18" t="s">
        <v>9</v>
      </c>
      <c r="C18" s="18" t="s">
        <v>147</v>
      </c>
      <c r="D18" s="18" t="s">
        <v>200</v>
      </c>
      <c r="E18" s="135">
        <v>4614.8</v>
      </c>
      <c r="F18" s="145">
        <v>4614.7</v>
      </c>
      <c r="G18" s="130">
        <f t="shared" si="0"/>
        <v>99.99783305885411</v>
      </c>
    </row>
    <row r="19" spans="1:7" s="20" customFormat="1" ht="23.25" customHeight="1">
      <c r="A19" s="22" t="s">
        <v>131</v>
      </c>
      <c r="B19" s="18" t="s">
        <v>9</v>
      </c>
      <c r="C19" s="18" t="s">
        <v>148</v>
      </c>
      <c r="D19" s="18" t="s">
        <v>104</v>
      </c>
      <c r="E19" s="135">
        <f>E20</f>
        <v>408.4</v>
      </c>
      <c r="F19" s="145">
        <f>F20</f>
        <v>408.2</v>
      </c>
      <c r="G19" s="130">
        <f t="shared" si="0"/>
        <v>99.95102840352595</v>
      </c>
    </row>
    <row r="20" spans="1:7" s="20" customFormat="1" ht="23.25" customHeight="1">
      <c r="A20" s="22" t="s">
        <v>201</v>
      </c>
      <c r="B20" s="18" t="s">
        <v>9</v>
      </c>
      <c r="C20" s="18" t="s">
        <v>148</v>
      </c>
      <c r="D20" s="18" t="s">
        <v>202</v>
      </c>
      <c r="E20" s="135">
        <v>408.4</v>
      </c>
      <c r="F20" s="145">
        <v>408.2</v>
      </c>
      <c r="G20" s="130">
        <f t="shared" si="0"/>
        <v>99.95102840352595</v>
      </c>
    </row>
    <row r="21" spans="1:7" s="20" customFormat="1" ht="18" customHeight="1">
      <c r="A21" s="22" t="s">
        <v>132</v>
      </c>
      <c r="B21" s="18" t="s">
        <v>9</v>
      </c>
      <c r="C21" s="18" t="s">
        <v>148</v>
      </c>
      <c r="D21" s="18" t="s">
        <v>107</v>
      </c>
      <c r="E21" s="135">
        <f>E22</f>
        <v>7.6</v>
      </c>
      <c r="F21" s="145">
        <f>F22</f>
        <v>7.5</v>
      </c>
      <c r="G21" s="130">
        <f t="shared" si="0"/>
        <v>98.6842105263158</v>
      </c>
    </row>
    <row r="22" spans="1:7" s="20" customFormat="1" ht="18" customHeight="1">
      <c r="A22" s="22" t="s">
        <v>203</v>
      </c>
      <c r="B22" s="18" t="s">
        <v>9</v>
      </c>
      <c r="C22" s="18" t="s">
        <v>148</v>
      </c>
      <c r="D22" s="18" t="s">
        <v>204</v>
      </c>
      <c r="E22" s="135">
        <v>7.6</v>
      </c>
      <c r="F22" s="145">
        <v>7.5</v>
      </c>
      <c r="G22" s="130">
        <f t="shared" si="0"/>
        <v>98.6842105263158</v>
      </c>
    </row>
    <row r="23" spans="1:7" ht="81.75" customHeight="1">
      <c r="A23" s="164" t="s">
        <v>84</v>
      </c>
      <c r="B23" s="18" t="s">
        <v>9</v>
      </c>
      <c r="C23" s="18" t="s">
        <v>191</v>
      </c>
      <c r="D23" s="18" t="s">
        <v>7</v>
      </c>
      <c r="E23" s="135">
        <f>E24</f>
        <v>122</v>
      </c>
      <c r="F23" s="145">
        <f>F24</f>
        <v>122</v>
      </c>
      <c r="G23" s="130">
        <f aca="true" t="shared" si="1" ref="G23:G39">F23/E23*100</f>
        <v>100</v>
      </c>
    </row>
    <row r="24" spans="1:7" ht="12.75">
      <c r="A24" s="22" t="s">
        <v>134</v>
      </c>
      <c r="B24" s="18" t="s">
        <v>9</v>
      </c>
      <c r="C24" s="18" t="s">
        <v>191</v>
      </c>
      <c r="D24" s="18" t="s">
        <v>127</v>
      </c>
      <c r="E24" s="135">
        <f>E25</f>
        <v>122</v>
      </c>
      <c r="F24" s="145">
        <f>F25</f>
        <v>122</v>
      </c>
      <c r="G24" s="130">
        <f t="shared" si="1"/>
        <v>100</v>
      </c>
    </row>
    <row r="25" spans="1:7" ht="12.75">
      <c r="A25" s="22" t="s">
        <v>205</v>
      </c>
      <c r="B25" s="18" t="s">
        <v>9</v>
      </c>
      <c r="C25" s="18" t="s">
        <v>191</v>
      </c>
      <c r="D25" s="18" t="s">
        <v>206</v>
      </c>
      <c r="E25" s="135">
        <v>122</v>
      </c>
      <c r="F25" s="145">
        <v>122</v>
      </c>
      <c r="G25" s="130">
        <f t="shared" si="1"/>
        <v>100</v>
      </c>
    </row>
    <row r="26" spans="1:7" s="21" customFormat="1" ht="15.75" customHeight="1">
      <c r="A26" s="24" t="s">
        <v>11</v>
      </c>
      <c r="B26" s="15" t="s">
        <v>10</v>
      </c>
      <c r="C26" s="15" t="s">
        <v>6</v>
      </c>
      <c r="D26" s="15" t="s">
        <v>7</v>
      </c>
      <c r="E26" s="134">
        <f>SUM(E27)</f>
        <v>0</v>
      </c>
      <c r="F26" s="141">
        <f>F27</f>
        <v>0</v>
      </c>
      <c r="G26" s="141">
        <v>0</v>
      </c>
    </row>
    <row r="27" spans="1:7" s="19" customFormat="1" ht="14.25" customHeight="1">
      <c r="A27" s="17" t="s">
        <v>11</v>
      </c>
      <c r="B27" s="18" t="s">
        <v>10</v>
      </c>
      <c r="C27" s="18" t="s">
        <v>149</v>
      </c>
      <c r="D27" s="18" t="s">
        <v>7</v>
      </c>
      <c r="E27" s="135">
        <f>E28</f>
        <v>0</v>
      </c>
      <c r="F27" s="142">
        <f>F28</f>
        <v>0</v>
      </c>
      <c r="G27" s="130">
        <v>0</v>
      </c>
    </row>
    <row r="28" spans="1:7" s="19" customFormat="1" ht="14.25" customHeight="1">
      <c r="A28" s="17" t="s">
        <v>135</v>
      </c>
      <c r="B28" s="18" t="s">
        <v>10</v>
      </c>
      <c r="C28" s="18" t="s">
        <v>149</v>
      </c>
      <c r="D28" s="18" t="s">
        <v>107</v>
      </c>
      <c r="E28" s="135">
        <f>E29</f>
        <v>0</v>
      </c>
      <c r="F28" s="142">
        <f>F29</f>
        <v>0</v>
      </c>
      <c r="G28" s="130">
        <v>0</v>
      </c>
    </row>
    <row r="29" spans="1:7" s="19" customFormat="1" ht="14.25" customHeight="1">
      <c r="A29" s="17" t="s">
        <v>207</v>
      </c>
      <c r="B29" s="18" t="s">
        <v>10</v>
      </c>
      <c r="C29" s="18" t="s">
        <v>149</v>
      </c>
      <c r="D29" s="18" t="s">
        <v>208</v>
      </c>
      <c r="E29" s="135">
        <v>0</v>
      </c>
      <c r="F29" s="142">
        <v>0</v>
      </c>
      <c r="G29" s="130">
        <v>0</v>
      </c>
    </row>
    <row r="30" spans="1:7" s="21" customFormat="1" ht="14.25" customHeight="1">
      <c r="A30" s="14" t="s">
        <v>136</v>
      </c>
      <c r="B30" s="15" t="s">
        <v>110</v>
      </c>
      <c r="C30" s="15" t="s">
        <v>6</v>
      </c>
      <c r="D30" s="15" t="s">
        <v>7</v>
      </c>
      <c r="E30" s="134">
        <f>E31</f>
        <v>1247.6000000000001</v>
      </c>
      <c r="F30" s="168">
        <f>F31</f>
        <v>1247.3</v>
      </c>
      <c r="G30" s="141">
        <f t="shared" si="1"/>
        <v>99.9759538313562</v>
      </c>
    </row>
    <row r="31" spans="1:7" s="19" customFormat="1" ht="57.75" customHeight="1">
      <c r="A31" s="17" t="s">
        <v>137</v>
      </c>
      <c r="B31" s="18" t="s">
        <v>110</v>
      </c>
      <c r="C31" s="18" t="s">
        <v>150</v>
      </c>
      <c r="D31" s="18" t="s">
        <v>7</v>
      </c>
      <c r="E31" s="135">
        <f>E32+E34</f>
        <v>1247.6000000000001</v>
      </c>
      <c r="F31" s="142">
        <f>F32+F34</f>
        <v>1247.3</v>
      </c>
      <c r="G31" s="130">
        <f t="shared" si="1"/>
        <v>99.9759538313562</v>
      </c>
    </row>
    <row r="32" spans="1:7" s="19" customFormat="1" ht="23.25" customHeight="1">
      <c r="A32" s="17" t="s">
        <v>131</v>
      </c>
      <c r="B32" s="18" t="s">
        <v>110</v>
      </c>
      <c r="C32" s="18" t="s">
        <v>150</v>
      </c>
      <c r="D32" s="18" t="s">
        <v>104</v>
      </c>
      <c r="E32" s="135">
        <f>E33</f>
        <v>1211.2</v>
      </c>
      <c r="F32" s="142">
        <f>F33</f>
        <v>1211</v>
      </c>
      <c r="G32" s="130">
        <f t="shared" si="1"/>
        <v>99.98348745046235</v>
      </c>
    </row>
    <row r="33" spans="1:7" s="19" customFormat="1" ht="23.25" customHeight="1">
      <c r="A33" s="17" t="s">
        <v>201</v>
      </c>
      <c r="B33" s="18" t="s">
        <v>110</v>
      </c>
      <c r="C33" s="18" t="s">
        <v>150</v>
      </c>
      <c r="D33" s="18" t="s">
        <v>202</v>
      </c>
      <c r="E33" s="135">
        <v>1211.2</v>
      </c>
      <c r="F33" s="142">
        <v>1211</v>
      </c>
      <c r="G33" s="130">
        <f>F33/E33*100</f>
        <v>99.98348745046235</v>
      </c>
    </row>
    <row r="34" spans="1:7" s="19" customFormat="1" ht="15.75" customHeight="1">
      <c r="A34" s="17" t="s">
        <v>132</v>
      </c>
      <c r="B34" s="18" t="s">
        <v>110</v>
      </c>
      <c r="C34" s="18" t="s">
        <v>150</v>
      </c>
      <c r="D34" s="18" t="s">
        <v>107</v>
      </c>
      <c r="E34" s="135">
        <f>E35</f>
        <v>36.4</v>
      </c>
      <c r="F34" s="142">
        <f>F35</f>
        <v>36.3</v>
      </c>
      <c r="G34" s="130">
        <f t="shared" si="1"/>
        <v>99.72527472527473</v>
      </c>
    </row>
    <row r="35" spans="1:7" s="19" customFormat="1" ht="15.75" customHeight="1">
      <c r="A35" s="17" t="s">
        <v>203</v>
      </c>
      <c r="B35" s="18" t="s">
        <v>110</v>
      </c>
      <c r="C35" s="18" t="s">
        <v>150</v>
      </c>
      <c r="D35" s="18" t="s">
        <v>204</v>
      </c>
      <c r="E35" s="135">
        <v>36.4</v>
      </c>
      <c r="F35" s="142">
        <v>36.3</v>
      </c>
      <c r="G35" s="130">
        <f>F35/E35*100</f>
        <v>99.72527472527473</v>
      </c>
    </row>
    <row r="36" spans="1:7" ht="14.25" customHeight="1">
      <c r="A36" s="25" t="s">
        <v>12</v>
      </c>
      <c r="B36" s="26" t="s">
        <v>13</v>
      </c>
      <c r="C36" s="26" t="s">
        <v>6</v>
      </c>
      <c r="D36" s="26" t="s">
        <v>7</v>
      </c>
      <c r="E36" s="136">
        <f>E37</f>
        <v>325.3</v>
      </c>
      <c r="F36" s="143">
        <f>F37</f>
        <v>290.3</v>
      </c>
      <c r="G36" s="128">
        <f t="shared" si="1"/>
        <v>89.24070089148478</v>
      </c>
    </row>
    <row r="37" spans="1:7" s="16" customFormat="1" ht="24.75" customHeight="1">
      <c r="A37" s="14" t="s">
        <v>14</v>
      </c>
      <c r="B37" s="15" t="s">
        <v>15</v>
      </c>
      <c r="C37" s="15" t="s">
        <v>6</v>
      </c>
      <c r="D37" s="15" t="s">
        <v>7</v>
      </c>
      <c r="E37" s="134">
        <f>E38</f>
        <v>325.3</v>
      </c>
      <c r="F37" s="141">
        <f>F38</f>
        <v>290.3</v>
      </c>
      <c r="G37" s="146">
        <f t="shared" si="1"/>
        <v>89.24070089148478</v>
      </c>
    </row>
    <row r="38" spans="1:7" ht="45.75" customHeight="1">
      <c r="A38" s="17" t="s">
        <v>138</v>
      </c>
      <c r="B38" s="18" t="s">
        <v>15</v>
      </c>
      <c r="C38" s="18" t="s">
        <v>114</v>
      </c>
      <c r="D38" s="18" t="s">
        <v>7</v>
      </c>
      <c r="E38" s="135">
        <f>E39+E41</f>
        <v>325.3</v>
      </c>
      <c r="F38" s="142">
        <f>F39+F41</f>
        <v>290.3</v>
      </c>
      <c r="G38" s="130">
        <f t="shared" si="1"/>
        <v>89.24070089148478</v>
      </c>
    </row>
    <row r="39" spans="1:7" ht="57.75" customHeight="1">
      <c r="A39" s="22" t="s">
        <v>128</v>
      </c>
      <c r="B39" s="18" t="s">
        <v>15</v>
      </c>
      <c r="C39" s="18" t="s">
        <v>114</v>
      </c>
      <c r="D39" s="18" t="s">
        <v>100</v>
      </c>
      <c r="E39" s="135">
        <f>E40</f>
        <v>273.6</v>
      </c>
      <c r="F39" s="142">
        <f>F40</f>
        <v>273.6</v>
      </c>
      <c r="G39" s="130">
        <f t="shared" si="1"/>
        <v>100</v>
      </c>
    </row>
    <row r="40" spans="1:7" ht="22.5" customHeight="1">
      <c r="A40" s="22" t="s">
        <v>199</v>
      </c>
      <c r="B40" s="18" t="s">
        <v>15</v>
      </c>
      <c r="C40" s="18" t="s">
        <v>114</v>
      </c>
      <c r="D40" s="18" t="s">
        <v>200</v>
      </c>
      <c r="E40" s="135">
        <v>273.6</v>
      </c>
      <c r="F40" s="142">
        <v>273.6</v>
      </c>
      <c r="G40" s="130">
        <f>F40/E40*100</f>
        <v>100</v>
      </c>
    </row>
    <row r="41" spans="1:7" ht="23.25" customHeight="1">
      <c r="A41" s="22" t="s">
        <v>131</v>
      </c>
      <c r="B41" s="18" t="s">
        <v>15</v>
      </c>
      <c r="C41" s="18" t="s">
        <v>114</v>
      </c>
      <c r="D41" s="18" t="s">
        <v>104</v>
      </c>
      <c r="E41" s="135">
        <f>E42</f>
        <v>51.7</v>
      </c>
      <c r="F41" s="142">
        <f>F42</f>
        <v>16.7</v>
      </c>
      <c r="G41" s="130">
        <f aca="true" t="shared" si="2" ref="G41:G55">F41/E41*100</f>
        <v>32.30174081237911</v>
      </c>
    </row>
    <row r="42" spans="1:7" ht="23.25" customHeight="1">
      <c r="A42" s="22" t="s">
        <v>201</v>
      </c>
      <c r="B42" s="18" t="s">
        <v>15</v>
      </c>
      <c r="C42" s="18" t="s">
        <v>114</v>
      </c>
      <c r="D42" s="18" t="s">
        <v>202</v>
      </c>
      <c r="E42" s="135">
        <v>51.7</v>
      </c>
      <c r="F42" s="142">
        <v>16.7</v>
      </c>
      <c r="G42" s="130">
        <f>F42/E42*100</f>
        <v>32.30174081237911</v>
      </c>
    </row>
    <row r="43" spans="1:7" s="20" customFormat="1" ht="26.25" customHeight="1">
      <c r="A43" s="27" t="s">
        <v>16</v>
      </c>
      <c r="B43" s="26" t="s">
        <v>17</v>
      </c>
      <c r="C43" s="26" t="s">
        <v>6</v>
      </c>
      <c r="D43" s="26" t="s">
        <v>7</v>
      </c>
      <c r="E43" s="136">
        <f>E44+E51</f>
        <v>409.6</v>
      </c>
      <c r="F43" s="144">
        <f>F44+F51</f>
        <v>409.4</v>
      </c>
      <c r="G43" s="128">
        <f t="shared" si="2"/>
        <v>99.95117187499999</v>
      </c>
    </row>
    <row r="44" spans="1:7" s="20" customFormat="1" ht="50.25" customHeight="1">
      <c r="A44" s="23" t="s">
        <v>83</v>
      </c>
      <c r="B44" s="15" t="s">
        <v>71</v>
      </c>
      <c r="C44" s="15" t="s">
        <v>6</v>
      </c>
      <c r="D44" s="15" t="s">
        <v>7</v>
      </c>
      <c r="E44" s="134">
        <f>E45+E48</f>
        <v>260.2</v>
      </c>
      <c r="F44" s="141">
        <f>F45+F48</f>
        <v>260.2</v>
      </c>
      <c r="G44" s="141">
        <f t="shared" si="2"/>
        <v>100</v>
      </c>
    </row>
    <row r="45" spans="1:7" s="20" customFormat="1" ht="46.5" customHeight="1">
      <c r="A45" s="22" t="s">
        <v>115</v>
      </c>
      <c r="B45" s="18" t="s">
        <v>71</v>
      </c>
      <c r="C45" s="18" t="s">
        <v>153</v>
      </c>
      <c r="D45" s="18" t="s">
        <v>7</v>
      </c>
      <c r="E45" s="135">
        <f>E46</f>
        <v>71.2</v>
      </c>
      <c r="F45" s="145">
        <f>F46</f>
        <v>71.2</v>
      </c>
      <c r="G45" s="130">
        <f t="shared" si="2"/>
        <v>100</v>
      </c>
    </row>
    <row r="46" spans="1:7" s="20" customFormat="1" ht="25.5" customHeight="1">
      <c r="A46" s="22" t="s">
        <v>131</v>
      </c>
      <c r="B46" s="18" t="s">
        <v>71</v>
      </c>
      <c r="C46" s="18" t="s">
        <v>153</v>
      </c>
      <c r="D46" s="18" t="s">
        <v>104</v>
      </c>
      <c r="E46" s="135">
        <f>E47</f>
        <v>71.2</v>
      </c>
      <c r="F46" s="145">
        <f>F47</f>
        <v>71.2</v>
      </c>
      <c r="G46" s="130">
        <f t="shared" si="2"/>
        <v>100</v>
      </c>
    </row>
    <row r="47" spans="1:7" s="20" customFormat="1" ht="23.25" customHeight="1">
      <c r="A47" s="22" t="s">
        <v>201</v>
      </c>
      <c r="B47" s="18" t="s">
        <v>71</v>
      </c>
      <c r="C47" s="18" t="s">
        <v>153</v>
      </c>
      <c r="D47" s="18" t="s">
        <v>202</v>
      </c>
      <c r="E47" s="135">
        <v>71.2</v>
      </c>
      <c r="F47" s="145">
        <v>71.2</v>
      </c>
      <c r="G47" s="130">
        <f>F47/E47*100</f>
        <v>100</v>
      </c>
    </row>
    <row r="48" spans="1:7" s="20" customFormat="1" ht="79.5" customHeight="1">
      <c r="A48" s="164" t="s">
        <v>84</v>
      </c>
      <c r="B48" s="18" t="s">
        <v>71</v>
      </c>
      <c r="C48" s="18" t="s">
        <v>191</v>
      </c>
      <c r="D48" s="18" t="s">
        <v>7</v>
      </c>
      <c r="E48" s="135">
        <f>E49</f>
        <v>189</v>
      </c>
      <c r="F48" s="145">
        <f>F49</f>
        <v>189</v>
      </c>
      <c r="G48" s="130">
        <f t="shared" si="2"/>
        <v>100</v>
      </c>
    </row>
    <row r="49" spans="1:7" s="20" customFormat="1" ht="15.75" customHeight="1">
      <c r="A49" s="22" t="s">
        <v>134</v>
      </c>
      <c r="B49" s="18" t="s">
        <v>71</v>
      </c>
      <c r="C49" s="18" t="s">
        <v>191</v>
      </c>
      <c r="D49" s="18" t="s">
        <v>127</v>
      </c>
      <c r="E49" s="135">
        <f>E50</f>
        <v>189</v>
      </c>
      <c r="F49" s="145">
        <f>F50</f>
        <v>189</v>
      </c>
      <c r="G49" s="130">
        <f t="shared" si="2"/>
        <v>100</v>
      </c>
    </row>
    <row r="50" spans="1:7" s="20" customFormat="1" ht="15.75" customHeight="1">
      <c r="A50" s="22" t="s">
        <v>205</v>
      </c>
      <c r="B50" s="18" t="s">
        <v>71</v>
      </c>
      <c r="C50" s="18" t="s">
        <v>191</v>
      </c>
      <c r="D50" s="18" t="s">
        <v>206</v>
      </c>
      <c r="E50" s="135">
        <v>189</v>
      </c>
      <c r="F50" s="145">
        <v>189</v>
      </c>
      <c r="G50" s="130">
        <f>F50/E50*100</f>
        <v>100</v>
      </c>
    </row>
    <row r="51" spans="1:7" s="16" customFormat="1" ht="12.75" customHeight="1">
      <c r="A51" s="23" t="s">
        <v>18</v>
      </c>
      <c r="B51" s="15" t="s">
        <v>19</v>
      </c>
      <c r="C51" s="15" t="s">
        <v>6</v>
      </c>
      <c r="D51" s="15" t="s">
        <v>7</v>
      </c>
      <c r="E51" s="134">
        <f>SUM(E52:E52)</f>
        <v>149.4</v>
      </c>
      <c r="F51" s="141">
        <f>F52</f>
        <v>149.2</v>
      </c>
      <c r="G51" s="141">
        <f t="shared" si="2"/>
        <v>99.86613119143239</v>
      </c>
    </row>
    <row r="52" spans="1:7" ht="34.5" customHeight="1">
      <c r="A52" s="17" t="s">
        <v>139</v>
      </c>
      <c r="B52" s="18" t="s">
        <v>19</v>
      </c>
      <c r="C52" s="18" t="s">
        <v>154</v>
      </c>
      <c r="D52" s="18" t="s">
        <v>7</v>
      </c>
      <c r="E52" s="135">
        <f>E53</f>
        <v>149.4</v>
      </c>
      <c r="F52" s="142">
        <f>F53</f>
        <v>149.2</v>
      </c>
      <c r="G52" s="130">
        <f t="shared" si="2"/>
        <v>99.86613119143239</v>
      </c>
    </row>
    <row r="53" spans="1:7" ht="23.25" customHeight="1">
      <c r="A53" s="17" t="s">
        <v>131</v>
      </c>
      <c r="B53" s="18" t="s">
        <v>19</v>
      </c>
      <c r="C53" s="18" t="s">
        <v>154</v>
      </c>
      <c r="D53" s="18" t="s">
        <v>104</v>
      </c>
      <c r="E53" s="135">
        <f>E54</f>
        <v>149.4</v>
      </c>
      <c r="F53" s="142">
        <f>F54</f>
        <v>149.2</v>
      </c>
      <c r="G53" s="130">
        <f t="shared" si="2"/>
        <v>99.86613119143239</v>
      </c>
    </row>
    <row r="54" spans="1:7" ht="23.25" customHeight="1">
      <c r="A54" s="17" t="s">
        <v>201</v>
      </c>
      <c r="B54" s="18" t="s">
        <v>19</v>
      </c>
      <c r="C54" s="18" t="s">
        <v>154</v>
      </c>
      <c r="D54" s="18" t="s">
        <v>202</v>
      </c>
      <c r="E54" s="135">
        <v>149.4</v>
      </c>
      <c r="F54" s="142">
        <v>149.2</v>
      </c>
      <c r="G54" s="130">
        <f>F54/E54*100</f>
        <v>99.86613119143239</v>
      </c>
    </row>
    <row r="55" spans="1:7" ht="15.75" customHeight="1">
      <c r="A55" s="25" t="s">
        <v>65</v>
      </c>
      <c r="B55" s="26" t="s">
        <v>66</v>
      </c>
      <c r="C55" s="26" t="s">
        <v>6</v>
      </c>
      <c r="D55" s="26" t="s">
        <v>7</v>
      </c>
      <c r="E55" s="136">
        <f>E70+E56</f>
        <v>2838.8</v>
      </c>
      <c r="F55" s="144">
        <f>F70+F56+F67</f>
        <v>2762.4</v>
      </c>
      <c r="G55" s="128">
        <f t="shared" si="2"/>
        <v>97.30872199520924</v>
      </c>
    </row>
    <row r="56" spans="1:7" ht="15.75" customHeight="1">
      <c r="A56" s="14" t="s">
        <v>140</v>
      </c>
      <c r="B56" s="15" t="s">
        <v>89</v>
      </c>
      <c r="C56" s="15" t="s">
        <v>6</v>
      </c>
      <c r="D56" s="15" t="s">
        <v>7</v>
      </c>
      <c r="E56" s="134">
        <f>E57+E67</f>
        <v>2534.3</v>
      </c>
      <c r="F56" s="141">
        <f>F57+F67</f>
        <v>2487.9</v>
      </c>
      <c r="G56" s="141">
        <f aca="true" t="shared" si="3" ref="G56:G61">F56/E56*100</f>
        <v>98.1691196780176</v>
      </c>
    </row>
    <row r="57" spans="1:7" ht="57.75" customHeight="1">
      <c r="A57" s="67" t="s">
        <v>234</v>
      </c>
      <c r="B57" s="18" t="s">
        <v>89</v>
      </c>
      <c r="C57" s="18" t="s">
        <v>155</v>
      </c>
      <c r="D57" s="18" t="s">
        <v>7</v>
      </c>
      <c r="E57" s="135">
        <f>E62+E58</f>
        <v>2534.3</v>
      </c>
      <c r="F57" s="130">
        <f>F62+F58</f>
        <v>2487.9</v>
      </c>
      <c r="G57" s="130">
        <f t="shared" si="3"/>
        <v>98.1691196780176</v>
      </c>
    </row>
    <row r="58" spans="1:7" ht="46.5" customHeight="1">
      <c r="A58" s="196" t="s">
        <v>235</v>
      </c>
      <c r="B58" s="18" t="s">
        <v>89</v>
      </c>
      <c r="C58" s="18" t="s">
        <v>228</v>
      </c>
      <c r="D58" s="18" t="s">
        <v>7</v>
      </c>
      <c r="E58" s="135">
        <f>E59</f>
        <v>652</v>
      </c>
      <c r="F58" s="130">
        <f>F59</f>
        <v>605.7</v>
      </c>
      <c r="G58" s="130">
        <f t="shared" si="3"/>
        <v>92.89877300613497</v>
      </c>
    </row>
    <row r="59" spans="1:7" ht="22.5" customHeight="1">
      <c r="A59" s="67" t="s">
        <v>131</v>
      </c>
      <c r="B59" s="18" t="s">
        <v>89</v>
      </c>
      <c r="C59" s="18" t="s">
        <v>228</v>
      </c>
      <c r="D59" s="18" t="s">
        <v>104</v>
      </c>
      <c r="E59" s="135">
        <f>E60</f>
        <v>652</v>
      </c>
      <c r="F59" s="130">
        <f>F60</f>
        <v>605.7</v>
      </c>
      <c r="G59" s="130">
        <f t="shared" si="3"/>
        <v>92.89877300613497</v>
      </c>
    </row>
    <row r="60" spans="1:7" ht="22.5" customHeight="1">
      <c r="A60" s="67" t="s">
        <v>201</v>
      </c>
      <c r="B60" s="18" t="s">
        <v>89</v>
      </c>
      <c r="C60" s="18" t="s">
        <v>228</v>
      </c>
      <c r="D60" s="18" t="s">
        <v>202</v>
      </c>
      <c r="E60" s="135">
        <v>652</v>
      </c>
      <c r="F60" s="130">
        <v>605.7</v>
      </c>
      <c r="G60" s="130">
        <f t="shared" si="3"/>
        <v>92.89877300613497</v>
      </c>
    </row>
    <row r="61" spans="1:7" ht="17.25" customHeight="1">
      <c r="A61" s="196" t="s">
        <v>236</v>
      </c>
      <c r="B61" s="18" t="s">
        <v>89</v>
      </c>
      <c r="C61" s="18" t="s">
        <v>155</v>
      </c>
      <c r="D61" s="18" t="s">
        <v>7</v>
      </c>
      <c r="E61" s="135">
        <f>E62</f>
        <v>1882.3</v>
      </c>
      <c r="F61" s="130">
        <f>F62</f>
        <v>1882.2</v>
      </c>
      <c r="G61" s="130">
        <f t="shared" si="3"/>
        <v>99.99468735058173</v>
      </c>
    </row>
    <row r="62" spans="1:7" ht="22.5" customHeight="1">
      <c r="A62" s="67" t="s">
        <v>131</v>
      </c>
      <c r="B62" s="18" t="s">
        <v>89</v>
      </c>
      <c r="C62" s="18" t="s">
        <v>155</v>
      </c>
      <c r="D62" s="18" t="s">
        <v>104</v>
      </c>
      <c r="E62" s="135">
        <f>E63</f>
        <v>1882.3</v>
      </c>
      <c r="F62" s="130">
        <f>F63</f>
        <v>1882.2</v>
      </c>
      <c r="G62" s="130">
        <f aca="true" t="shared" si="4" ref="G62:G70">F62/E62*100</f>
        <v>99.99468735058173</v>
      </c>
    </row>
    <row r="63" spans="1:7" ht="22.5" customHeight="1">
      <c r="A63" s="67" t="s">
        <v>201</v>
      </c>
      <c r="B63" s="18" t="s">
        <v>89</v>
      </c>
      <c r="C63" s="18" t="s">
        <v>155</v>
      </c>
      <c r="D63" s="18" t="s">
        <v>202</v>
      </c>
      <c r="E63" s="135">
        <v>1882.3</v>
      </c>
      <c r="F63" s="130">
        <v>1882.2</v>
      </c>
      <c r="G63" s="130">
        <f t="shared" si="4"/>
        <v>99.99468735058173</v>
      </c>
    </row>
    <row r="64" spans="1:7" ht="56.25" customHeight="1">
      <c r="A64" s="196" t="s">
        <v>237</v>
      </c>
      <c r="B64" s="18" t="s">
        <v>89</v>
      </c>
      <c r="C64" s="18" t="s">
        <v>155</v>
      </c>
      <c r="D64" s="18" t="s">
        <v>7</v>
      </c>
      <c r="E64" s="135">
        <f>E65</f>
        <v>34.4</v>
      </c>
      <c r="F64" s="130">
        <f>F65</f>
        <v>34.4</v>
      </c>
      <c r="G64" s="130">
        <f t="shared" si="4"/>
        <v>100</v>
      </c>
    </row>
    <row r="65" spans="1:7" ht="22.5" customHeight="1">
      <c r="A65" s="67" t="s">
        <v>131</v>
      </c>
      <c r="B65" s="18" t="s">
        <v>89</v>
      </c>
      <c r="C65" s="18" t="s">
        <v>155</v>
      </c>
      <c r="D65" s="18" t="s">
        <v>104</v>
      </c>
      <c r="E65" s="135">
        <f>E66</f>
        <v>34.4</v>
      </c>
      <c r="F65" s="130">
        <f>F66</f>
        <v>34.4</v>
      </c>
      <c r="G65" s="130">
        <f t="shared" si="4"/>
        <v>100</v>
      </c>
    </row>
    <row r="66" spans="1:7" ht="22.5" customHeight="1">
      <c r="A66" s="67" t="s">
        <v>201</v>
      </c>
      <c r="B66" s="18" t="s">
        <v>89</v>
      </c>
      <c r="C66" s="18" t="s">
        <v>155</v>
      </c>
      <c r="D66" s="18" t="s">
        <v>202</v>
      </c>
      <c r="E66" s="135">
        <v>34.4</v>
      </c>
      <c r="F66" s="130">
        <v>34.4</v>
      </c>
      <c r="G66" s="130">
        <f t="shared" si="4"/>
        <v>100</v>
      </c>
    </row>
    <row r="67" spans="1:7" ht="36" customHeight="1">
      <c r="A67" s="67" t="s">
        <v>117</v>
      </c>
      <c r="B67" s="18" t="s">
        <v>89</v>
      </c>
      <c r="C67" s="18" t="s">
        <v>156</v>
      </c>
      <c r="D67" s="18" t="s">
        <v>7</v>
      </c>
      <c r="E67" s="135">
        <f>E68</f>
        <v>0</v>
      </c>
      <c r="F67" s="130">
        <f>F68</f>
        <v>0</v>
      </c>
      <c r="G67" s="130">
        <v>0</v>
      </c>
    </row>
    <row r="68" spans="1:7" ht="22.5" customHeight="1">
      <c r="A68" s="67" t="s">
        <v>131</v>
      </c>
      <c r="B68" s="18" t="s">
        <v>89</v>
      </c>
      <c r="C68" s="18" t="s">
        <v>156</v>
      </c>
      <c r="D68" s="18" t="s">
        <v>104</v>
      </c>
      <c r="E68" s="135">
        <f>E69</f>
        <v>0</v>
      </c>
      <c r="F68" s="130">
        <f>F69</f>
        <v>0</v>
      </c>
      <c r="G68" s="130">
        <v>0</v>
      </c>
    </row>
    <row r="69" spans="1:7" ht="22.5" customHeight="1">
      <c r="A69" s="67" t="s">
        <v>201</v>
      </c>
      <c r="B69" s="18" t="s">
        <v>89</v>
      </c>
      <c r="C69" s="18" t="s">
        <v>156</v>
      </c>
      <c r="D69" s="18" t="s">
        <v>202</v>
      </c>
      <c r="E69" s="135">
        <v>0</v>
      </c>
      <c r="F69" s="130">
        <v>0</v>
      </c>
      <c r="G69" s="130">
        <v>0</v>
      </c>
    </row>
    <row r="70" spans="1:7" ht="24.75" customHeight="1">
      <c r="A70" s="14" t="s">
        <v>67</v>
      </c>
      <c r="B70" s="15" t="s">
        <v>63</v>
      </c>
      <c r="C70" s="15" t="s">
        <v>6</v>
      </c>
      <c r="D70" s="15" t="s">
        <v>7</v>
      </c>
      <c r="E70" s="134">
        <f>E71+E74+E80+E77</f>
        <v>304.5</v>
      </c>
      <c r="F70" s="141">
        <f>F71+F74+F80+F77</f>
        <v>274.5</v>
      </c>
      <c r="G70" s="141">
        <f t="shared" si="4"/>
        <v>90.14778325123153</v>
      </c>
    </row>
    <row r="71" spans="1:7" ht="47.25" customHeight="1">
      <c r="A71" s="150" t="s">
        <v>209</v>
      </c>
      <c r="B71" s="18" t="s">
        <v>63</v>
      </c>
      <c r="C71" s="18" t="s">
        <v>157</v>
      </c>
      <c r="D71" s="18" t="s">
        <v>7</v>
      </c>
      <c r="E71" s="135">
        <f>E72</f>
        <v>0</v>
      </c>
      <c r="F71" s="142">
        <f>F72</f>
        <v>0</v>
      </c>
      <c r="G71" s="130">
        <v>0</v>
      </c>
    </row>
    <row r="72" spans="1:7" ht="23.25" customHeight="1">
      <c r="A72" s="150" t="s">
        <v>131</v>
      </c>
      <c r="B72" s="18" t="s">
        <v>63</v>
      </c>
      <c r="C72" s="18" t="s">
        <v>157</v>
      </c>
      <c r="D72" s="18" t="s">
        <v>104</v>
      </c>
      <c r="E72" s="135">
        <f>E73</f>
        <v>0</v>
      </c>
      <c r="F72" s="142">
        <f>F73</f>
        <v>0</v>
      </c>
      <c r="G72" s="130">
        <v>0</v>
      </c>
    </row>
    <row r="73" spans="1:7" ht="23.25" customHeight="1">
      <c r="A73" s="150" t="s">
        <v>201</v>
      </c>
      <c r="B73" s="18" t="s">
        <v>63</v>
      </c>
      <c r="C73" s="18" t="s">
        <v>157</v>
      </c>
      <c r="D73" s="18" t="s">
        <v>202</v>
      </c>
      <c r="E73" s="135">
        <v>0</v>
      </c>
      <c r="F73" s="142">
        <v>0</v>
      </c>
      <c r="G73" s="130">
        <v>0</v>
      </c>
    </row>
    <row r="74" spans="1:7" ht="57" customHeight="1">
      <c r="A74" s="150" t="s">
        <v>210</v>
      </c>
      <c r="B74" s="18" t="s">
        <v>63</v>
      </c>
      <c r="C74" s="18" t="s">
        <v>159</v>
      </c>
      <c r="D74" s="18" t="s">
        <v>7</v>
      </c>
      <c r="E74" s="135">
        <f>E75</f>
        <v>0</v>
      </c>
      <c r="F74" s="142">
        <f>F75</f>
        <v>0</v>
      </c>
      <c r="G74" s="130">
        <v>0</v>
      </c>
    </row>
    <row r="75" spans="1:7" ht="26.25" customHeight="1">
      <c r="A75" s="150" t="s">
        <v>131</v>
      </c>
      <c r="B75" s="18" t="s">
        <v>63</v>
      </c>
      <c r="C75" s="18" t="s">
        <v>159</v>
      </c>
      <c r="D75" s="18" t="s">
        <v>104</v>
      </c>
      <c r="E75" s="135">
        <f>E76</f>
        <v>0</v>
      </c>
      <c r="F75" s="142">
        <f>F76</f>
        <v>0</v>
      </c>
      <c r="G75" s="130">
        <v>0</v>
      </c>
    </row>
    <row r="76" spans="1:7" ht="24.75" customHeight="1">
      <c r="A76" s="150" t="s">
        <v>201</v>
      </c>
      <c r="B76" s="18" t="s">
        <v>63</v>
      </c>
      <c r="C76" s="18" t="s">
        <v>159</v>
      </c>
      <c r="D76" s="18" t="s">
        <v>202</v>
      </c>
      <c r="E76" s="135">
        <v>0</v>
      </c>
      <c r="F76" s="142">
        <v>0</v>
      </c>
      <c r="G76" s="130">
        <v>0</v>
      </c>
    </row>
    <row r="77" spans="1:7" ht="47.25" customHeight="1">
      <c r="A77" s="150" t="s">
        <v>238</v>
      </c>
      <c r="B77" s="18" t="s">
        <v>63</v>
      </c>
      <c r="C77" s="18" t="s">
        <v>239</v>
      </c>
      <c r="D77" s="18" t="s">
        <v>7</v>
      </c>
      <c r="E77" s="135">
        <f>E78</f>
        <v>124.5</v>
      </c>
      <c r="F77" s="142">
        <f>F78</f>
        <v>124.5</v>
      </c>
      <c r="G77" s="130">
        <f aca="true" t="shared" si="5" ref="G77:G82">F77/E77*100</f>
        <v>100</v>
      </c>
    </row>
    <row r="78" spans="1:7" ht="26.25" customHeight="1">
      <c r="A78" s="150" t="s">
        <v>131</v>
      </c>
      <c r="B78" s="18" t="s">
        <v>63</v>
      </c>
      <c r="C78" s="18" t="s">
        <v>239</v>
      </c>
      <c r="D78" s="18" t="s">
        <v>104</v>
      </c>
      <c r="E78" s="135">
        <f>E79</f>
        <v>124.5</v>
      </c>
      <c r="F78" s="142">
        <f>F79</f>
        <v>124.5</v>
      </c>
      <c r="G78" s="130">
        <f t="shared" si="5"/>
        <v>100</v>
      </c>
    </row>
    <row r="79" spans="1:7" ht="24.75" customHeight="1">
      <c r="A79" s="150" t="s">
        <v>201</v>
      </c>
      <c r="B79" s="18" t="s">
        <v>63</v>
      </c>
      <c r="C79" s="18" t="s">
        <v>239</v>
      </c>
      <c r="D79" s="18" t="s">
        <v>202</v>
      </c>
      <c r="E79" s="135">
        <v>124.5</v>
      </c>
      <c r="F79" s="142">
        <v>124.5</v>
      </c>
      <c r="G79" s="130">
        <f t="shared" si="5"/>
        <v>100</v>
      </c>
    </row>
    <row r="80" spans="1:7" s="20" customFormat="1" ht="79.5" customHeight="1">
      <c r="A80" s="164" t="s">
        <v>84</v>
      </c>
      <c r="B80" s="18" t="s">
        <v>63</v>
      </c>
      <c r="C80" s="18" t="s">
        <v>191</v>
      </c>
      <c r="D80" s="18" t="s">
        <v>7</v>
      </c>
      <c r="E80" s="135">
        <f>E81</f>
        <v>180</v>
      </c>
      <c r="F80" s="145">
        <f>F81</f>
        <v>150</v>
      </c>
      <c r="G80" s="130">
        <f t="shared" si="5"/>
        <v>83.33333333333334</v>
      </c>
    </row>
    <row r="81" spans="1:7" s="20" customFormat="1" ht="15.75" customHeight="1">
      <c r="A81" s="22" t="s">
        <v>134</v>
      </c>
      <c r="B81" s="18" t="s">
        <v>63</v>
      </c>
      <c r="C81" s="18" t="s">
        <v>191</v>
      </c>
      <c r="D81" s="18" t="s">
        <v>127</v>
      </c>
      <c r="E81" s="135">
        <f>E82</f>
        <v>180</v>
      </c>
      <c r="F81" s="145">
        <f>F82</f>
        <v>150</v>
      </c>
      <c r="G81" s="130">
        <f t="shared" si="5"/>
        <v>83.33333333333334</v>
      </c>
    </row>
    <row r="82" spans="1:7" s="20" customFormat="1" ht="15.75" customHeight="1">
      <c r="A82" s="22" t="s">
        <v>205</v>
      </c>
      <c r="B82" s="18" t="s">
        <v>63</v>
      </c>
      <c r="C82" s="18" t="s">
        <v>191</v>
      </c>
      <c r="D82" s="18" t="s">
        <v>206</v>
      </c>
      <c r="E82" s="135">
        <v>180</v>
      </c>
      <c r="F82" s="145">
        <v>150</v>
      </c>
      <c r="G82" s="130">
        <f t="shared" si="5"/>
        <v>83.33333333333334</v>
      </c>
    </row>
    <row r="83" spans="1:7" ht="18" customHeight="1">
      <c r="A83" s="28" t="s">
        <v>20</v>
      </c>
      <c r="B83" s="29" t="s">
        <v>21</v>
      </c>
      <c r="C83" s="29" t="s">
        <v>6</v>
      </c>
      <c r="D83" s="29" t="s">
        <v>7</v>
      </c>
      <c r="E83" s="137">
        <f>E84+E94+E108</f>
        <v>6815.2</v>
      </c>
      <c r="F83" s="143">
        <f>F84+F94+F108</f>
        <v>6814.6</v>
      </c>
      <c r="G83" s="128">
        <f aca="true" t="shared" si="6" ref="G83:G129">F83/E83*100</f>
        <v>99.99119614978285</v>
      </c>
    </row>
    <row r="84" spans="1:7" s="21" customFormat="1" ht="18" customHeight="1">
      <c r="A84" s="24" t="s">
        <v>22</v>
      </c>
      <c r="B84" s="15" t="s">
        <v>23</v>
      </c>
      <c r="C84" s="15" t="s">
        <v>6</v>
      </c>
      <c r="D84" s="15" t="s">
        <v>7</v>
      </c>
      <c r="E84" s="134">
        <f>E85+E88+E91</f>
        <v>1239.7</v>
      </c>
      <c r="F84" s="141">
        <f>F85+F88+F91</f>
        <v>1239.6000000000001</v>
      </c>
      <c r="G84" s="141">
        <f t="shared" si="6"/>
        <v>99.9919335323062</v>
      </c>
    </row>
    <row r="85" spans="1:7" ht="45" customHeight="1">
      <c r="A85" s="30" t="s">
        <v>215</v>
      </c>
      <c r="B85" s="18" t="s">
        <v>23</v>
      </c>
      <c r="C85" s="18" t="s">
        <v>161</v>
      </c>
      <c r="D85" s="18" t="s">
        <v>7</v>
      </c>
      <c r="E85" s="138">
        <f>E86</f>
        <v>633.8</v>
      </c>
      <c r="F85" s="147">
        <f>F86</f>
        <v>633.7</v>
      </c>
      <c r="G85" s="148">
        <f t="shared" si="6"/>
        <v>99.98422215209847</v>
      </c>
    </row>
    <row r="86" spans="1:7" ht="22.5" customHeight="1">
      <c r="A86" s="30" t="s">
        <v>131</v>
      </c>
      <c r="B86" s="18" t="s">
        <v>23</v>
      </c>
      <c r="C86" s="18" t="s">
        <v>161</v>
      </c>
      <c r="D86" s="18" t="s">
        <v>104</v>
      </c>
      <c r="E86" s="135">
        <f>E87</f>
        <v>633.8</v>
      </c>
      <c r="F86" s="142">
        <f>F87</f>
        <v>633.7</v>
      </c>
      <c r="G86" s="130">
        <f t="shared" si="6"/>
        <v>99.98422215209847</v>
      </c>
    </row>
    <row r="87" spans="1:7" ht="22.5" customHeight="1">
      <c r="A87" s="30" t="s">
        <v>201</v>
      </c>
      <c r="B87" s="18" t="s">
        <v>23</v>
      </c>
      <c r="C87" s="18" t="s">
        <v>161</v>
      </c>
      <c r="D87" s="18" t="s">
        <v>202</v>
      </c>
      <c r="E87" s="135">
        <v>633.8</v>
      </c>
      <c r="F87" s="142">
        <v>633.7</v>
      </c>
      <c r="G87" s="130">
        <f t="shared" si="6"/>
        <v>99.98422215209847</v>
      </c>
    </row>
    <row r="88" spans="1:7" ht="78.75" customHeight="1">
      <c r="A88" s="30" t="s">
        <v>211</v>
      </c>
      <c r="B88" s="18" t="s">
        <v>23</v>
      </c>
      <c r="C88" s="18" t="s">
        <v>163</v>
      </c>
      <c r="D88" s="18" t="s">
        <v>7</v>
      </c>
      <c r="E88" s="135">
        <f>E89</f>
        <v>544</v>
      </c>
      <c r="F88" s="142">
        <f>F89</f>
        <v>544</v>
      </c>
      <c r="G88" s="130">
        <f t="shared" si="6"/>
        <v>100</v>
      </c>
    </row>
    <row r="89" spans="1:7" ht="23.25" customHeight="1">
      <c r="A89" s="30" t="s">
        <v>131</v>
      </c>
      <c r="B89" s="18" t="s">
        <v>23</v>
      </c>
      <c r="C89" s="18" t="s">
        <v>163</v>
      </c>
      <c r="D89" s="18" t="s">
        <v>104</v>
      </c>
      <c r="E89" s="135">
        <f>E90</f>
        <v>544</v>
      </c>
      <c r="F89" s="142">
        <f>F90</f>
        <v>544</v>
      </c>
      <c r="G89" s="130">
        <f t="shared" si="6"/>
        <v>100</v>
      </c>
    </row>
    <row r="90" spans="1:7" ht="23.25" customHeight="1">
      <c r="A90" s="30" t="s">
        <v>201</v>
      </c>
      <c r="B90" s="18" t="s">
        <v>23</v>
      </c>
      <c r="C90" s="18" t="s">
        <v>163</v>
      </c>
      <c r="D90" s="18" t="s">
        <v>202</v>
      </c>
      <c r="E90" s="135">
        <v>544</v>
      </c>
      <c r="F90" s="142">
        <v>544</v>
      </c>
      <c r="G90" s="130">
        <f t="shared" si="6"/>
        <v>100</v>
      </c>
    </row>
    <row r="91" spans="1:7" ht="36" customHeight="1">
      <c r="A91" s="30" t="s">
        <v>164</v>
      </c>
      <c r="B91" s="18" t="s">
        <v>23</v>
      </c>
      <c r="C91" s="18" t="s">
        <v>165</v>
      </c>
      <c r="D91" s="18" t="s">
        <v>7</v>
      </c>
      <c r="E91" s="135">
        <f>E92</f>
        <v>61.9</v>
      </c>
      <c r="F91" s="142">
        <f>F92</f>
        <v>61.9</v>
      </c>
      <c r="G91" s="130">
        <f t="shared" si="6"/>
        <v>100</v>
      </c>
    </row>
    <row r="92" spans="1:7" ht="24" customHeight="1">
      <c r="A92" s="30" t="s">
        <v>212</v>
      </c>
      <c r="B92" s="18" t="s">
        <v>23</v>
      </c>
      <c r="C92" s="18" t="s">
        <v>165</v>
      </c>
      <c r="D92" s="18" t="s">
        <v>166</v>
      </c>
      <c r="E92" s="135">
        <f>E93</f>
        <v>61.9</v>
      </c>
      <c r="F92" s="142">
        <f>F93</f>
        <v>61.9</v>
      </c>
      <c r="G92" s="130">
        <f t="shared" si="6"/>
        <v>100</v>
      </c>
    </row>
    <row r="93" spans="1:7" ht="36" customHeight="1">
      <c r="A93" s="30" t="s">
        <v>213</v>
      </c>
      <c r="B93" s="18" t="s">
        <v>23</v>
      </c>
      <c r="C93" s="18" t="s">
        <v>165</v>
      </c>
      <c r="D93" s="18" t="s">
        <v>214</v>
      </c>
      <c r="E93" s="135">
        <v>61.9</v>
      </c>
      <c r="F93" s="142">
        <v>61.9</v>
      </c>
      <c r="G93" s="130">
        <f t="shared" si="6"/>
        <v>100</v>
      </c>
    </row>
    <row r="94" spans="1:7" s="16" customFormat="1" ht="12.75">
      <c r="A94" s="31" t="s">
        <v>24</v>
      </c>
      <c r="B94" s="15" t="s">
        <v>25</v>
      </c>
      <c r="C94" s="15" t="s">
        <v>6</v>
      </c>
      <c r="D94" s="15" t="s">
        <v>7</v>
      </c>
      <c r="E94" s="134">
        <f>E95+E98+E101+E104</f>
        <v>1949</v>
      </c>
      <c r="F94" s="141">
        <f>F95+F98+F101+F104</f>
        <v>1948.9</v>
      </c>
      <c r="G94" s="141">
        <f t="shared" si="6"/>
        <v>99.99486916367368</v>
      </c>
    </row>
    <row r="95" spans="1:7" ht="45" customHeight="1">
      <c r="A95" s="30" t="s">
        <v>215</v>
      </c>
      <c r="B95" s="18" t="s">
        <v>25</v>
      </c>
      <c r="C95" s="18" t="s">
        <v>161</v>
      </c>
      <c r="D95" s="18" t="s">
        <v>7</v>
      </c>
      <c r="E95" s="135">
        <f>E96</f>
        <v>0</v>
      </c>
      <c r="F95" s="130">
        <f>F96</f>
        <v>0</v>
      </c>
      <c r="G95" s="130">
        <v>0</v>
      </c>
    </row>
    <row r="96" spans="1:7" ht="22.5" customHeight="1">
      <c r="A96" s="30" t="s">
        <v>131</v>
      </c>
      <c r="B96" s="18" t="s">
        <v>25</v>
      </c>
      <c r="C96" s="18" t="s">
        <v>161</v>
      </c>
      <c r="D96" s="18" t="s">
        <v>104</v>
      </c>
      <c r="E96" s="135">
        <f>E97</f>
        <v>0</v>
      </c>
      <c r="F96" s="130">
        <f>F97</f>
        <v>0</v>
      </c>
      <c r="G96" s="130">
        <v>0</v>
      </c>
    </row>
    <row r="97" spans="1:7" ht="22.5" customHeight="1">
      <c r="A97" s="30" t="s">
        <v>201</v>
      </c>
      <c r="B97" s="18" t="s">
        <v>25</v>
      </c>
      <c r="C97" s="18" t="s">
        <v>161</v>
      </c>
      <c r="D97" s="18" t="s">
        <v>202</v>
      </c>
      <c r="E97" s="135">
        <v>0</v>
      </c>
      <c r="F97" s="130">
        <v>0</v>
      </c>
      <c r="G97" s="130">
        <v>0</v>
      </c>
    </row>
    <row r="98" spans="1:7" ht="48" customHeight="1">
      <c r="A98" s="30" t="s">
        <v>122</v>
      </c>
      <c r="B98" s="18" t="s">
        <v>25</v>
      </c>
      <c r="C98" s="18" t="s">
        <v>167</v>
      </c>
      <c r="D98" s="18" t="s">
        <v>7</v>
      </c>
      <c r="E98" s="135">
        <f>E99</f>
        <v>45.3</v>
      </c>
      <c r="F98" s="130">
        <f>F99</f>
        <v>45.3</v>
      </c>
      <c r="G98" s="130">
        <f t="shared" si="6"/>
        <v>100</v>
      </c>
    </row>
    <row r="99" spans="1:7" ht="24.75" customHeight="1">
      <c r="A99" s="30" t="s">
        <v>131</v>
      </c>
      <c r="B99" s="18" t="s">
        <v>25</v>
      </c>
      <c r="C99" s="18" t="s">
        <v>167</v>
      </c>
      <c r="D99" s="18" t="s">
        <v>104</v>
      </c>
      <c r="E99" s="135">
        <f>E100</f>
        <v>45.3</v>
      </c>
      <c r="F99" s="130">
        <f>F100</f>
        <v>45.3</v>
      </c>
      <c r="G99" s="130">
        <f t="shared" si="6"/>
        <v>100</v>
      </c>
    </row>
    <row r="100" spans="1:7" ht="24.75" customHeight="1">
      <c r="A100" s="30" t="s">
        <v>201</v>
      </c>
      <c r="B100" s="18" t="s">
        <v>25</v>
      </c>
      <c r="C100" s="18" t="s">
        <v>167</v>
      </c>
      <c r="D100" s="18" t="s">
        <v>202</v>
      </c>
      <c r="E100" s="135">
        <v>45.3</v>
      </c>
      <c r="F100" s="130">
        <v>45.3</v>
      </c>
      <c r="G100" s="130">
        <f t="shared" si="6"/>
        <v>100</v>
      </c>
    </row>
    <row r="101" spans="1:7" ht="23.25" customHeight="1">
      <c r="A101" s="30" t="s">
        <v>123</v>
      </c>
      <c r="B101" s="18" t="s">
        <v>25</v>
      </c>
      <c r="C101" s="18" t="s">
        <v>168</v>
      </c>
      <c r="D101" s="18" t="s">
        <v>7</v>
      </c>
      <c r="E101" s="135">
        <f>E102</f>
        <v>53.4</v>
      </c>
      <c r="F101" s="130">
        <f>F102</f>
        <v>53.4</v>
      </c>
      <c r="G101" s="130">
        <f t="shared" si="6"/>
        <v>100</v>
      </c>
    </row>
    <row r="102" spans="1:7" ht="23.25" customHeight="1">
      <c r="A102" s="30" t="s">
        <v>131</v>
      </c>
      <c r="B102" s="18" t="s">
        <v>25</v>
      </c>
      <c r="C102" s="18" t="s">
        <v>168</v>
      </c>
      <c r="D102" s="18" t="s">
        <v>104</v>
      </c>
      <c r="E102" s="135">
        <f>E103</f>
        <v>53.4</v>
      </c>
      <c r="F102" s="130">
        <f>F103</f>
        <v>53.4</v>
      </c>
      <c r="G102" s="130">
        <f t="shared" si="6"/>
        <v>100</v>
      </c>
    </row>
    <row r="103" spans="1:7" ht="23.25" customHeight="1">
      <c r="A103" s="30" t="s">
        <v>201</v>
      </c>
      <c r="B103" s="18" t="s">
        <v>25</v>
      </c>
      <c r="C103" s="18" t="s">
        <v>168</v>
      </c>
      <c r="D103" s="18" t="s">
        <v>202</v>
      </c>
      <c r="E103" s="135">
        <v>53.4</v>
      </c>
      <c r="F103" s="130">
        <v>53.4</v>
      </c>
      <c r="G103" s="130">
        <f t="shared" si="6"/>
        <v>100</v>
      </c>
    </row>
    <row r="104" spans="1:7" ht="46.5" customHeight="1">
      <c r="A104" s="22" t="s">
        <v>216</v>
      </c>
      <c r="B104" s="18" t="s">
        <v>25</v>
      </c>
      <c r="C104" s="18" t="s">
        <v>170</v>
      </c>
      <c r="D104" s="18" t="s">
        <v>7</v>
      </c>
      <c r="E104" s="135">
        <f aca="true" t="shared" si="7" ref="E104:F106">E105</f>
        <v>1850.3</v>
      </c>
      <c r="F104" s="142">
        <f t="shared" si="7"/>
        <v>1850.2</v>
      </c>
      <c r="G104" s="130">
        <f t="shared" si="6"/>
        <v>99.99459547100471</v>
      </c>
    </row>
    <row r="105" spans="1:7" ht="18" customHeight="1">
      <c r="A105" s="22" t="s">
        <v>217</v>
      </c>
      <c r="B105" s="18" t="s">
        <v>25</v>
      </c>
      <c r="C105" s="18" t="s">
        <v>173</v>
      </c>
      <c r="D105" s="18" t="s">
        <v>7</v>
      </c>
      <c r="E105" s="135">
        <f t="shared" si="7"/>
        <v>1850.3</v>
      </c>
      <c r="F105" s="142">
        <f t="shared" si="7"/>
        <v>1850.2</v>
      </c>
      <c r="G105" s="130">
        <f t="shared" si="6"/>
        <v>99.99459547100471</v>
      </c>
    </row>
    <row r="106" spans="1:7" ht="18" customHeight="1">
      <c r="A106" s="22" t="s">
        <v>135</v>
      </c>
      <c r="B106" s="18" t="s">
        <v>25</v>
      </c>
      <c r="C106" s="18" t="s">
        <v>173</v>
      </c>
      <c r="D106" s="18" t="s">
        <v>107</v>
      </c>
      <c r="E106" s="135">
        <f t="shared" si="7"/>
        <v>1850.3</v>
      </c>
      <c r="F106" s="142">
        <f t="shared" si="7"/>
        <v>1850.2</v>
      </c>
      <c r="G106" s="130">
        <f t="shared" si="6"/>
        <v>99.99459547100471</v>
      </c>
    </row>
    <row r="107" spans="1:7" ht="34.5" customHeight="1">
      <c r="A107" s="22" t="s">
        <v>218</v>
      </c>
      <c r="B107" s="18" t="s">
        <v>25</v>
      </c>
      <c r="C107" s="18" t="s">
        <v>173</v>
      </c>
      <c r="D107" s="18" t="s">
        <v>219</v>
      </c>
      <c r="E107" s="135">
        <v>1850.3</v>
      </c>
      <c r="F107" s="142">
        <v>1850.2</v>
      </c>
      <c r="G107" s="130">
        <f t="shared" si="6"/>
        <v>99.99459547100471</v>
      </c>
    </row>
    <row r="108" spans="1:7" s="16" customFormat="1" ht="18.75" customHeight="1">
      <c r="A108" s="24" t="s">
        <v>26</v>
      </c>
      <c r="B108" s="15" t="s">
        <v>27</v>
      </c>
      <c r="C108" s="15" t="s">
        <v>6</v>
      </c>
      <c r="D108" s="15" t="s">
        <v>7</v>
      </c>
      <c r="E108" s="134">
        <f>E109+E122+E119</f>
        <v>3626.5</v>
      </c>
      <c r="F108" s="141">
        <f>F109+F122+F119</f>
        <v>3626.1</v>
      </c>
      <c r="G108" s="141">
        <f t="shared" si="6"/>
        <v>99.98897008134566</v>
      </c>
    </row>
    <row r="109" spans="1:7" ht="45.75" customHeight="1">
      <c r="A109" s="30" t="s">
        <v>216</v>
      </c>
      <c r="B109" s="18" t="s">
        <v>27</v>
      </c>
      <c r="C109" s="18" t="s">
        <v>170</v>
      </c>
      <c r="D109" s="18" t="s">
        <v>7</v>
      </c>
      <c r="E109" s="135">
        <f>E110+E113+E116</f>
        <v>3603.8</v>
      </c>
      <c r="F109" s="142">
        <f>F110+F113+F116</f>
        <v>3603.5</v>
      </c>
      <c r="G109" s="130">
        <f t="shared" si="6"/>
        <v>99.99167545368776</v>
      </c>
    </row>
    <row r="110" spans="1:7" ht="19.5" customHeight="1">
      <c r="A110" s="194" t="s">
        <v>220</v>
      </c>
      <c r="B110" s="18" t="s">
        <v>27</v>
      </c>
      <c r="C110" s="18" t="s">
        <v>177</v>
      </c>
      <c r="D110" s="18" t="s">
        <v>7</v>
      </c>
      <c r="E110" s="135">
        <f>E111</f>
        <v>1939.7</v>
      </c>
      <c r="F110" s="142">
        <f>F111</f>
        <v>1939.6</v>
      </c>
      <c r="G110" s="130">
        <f t="shared" si="6"/>
        <v>99.9948445635923</v>
      </c>
    </row>
    <row r="111" spans="1:7" ht="26.25" customHeight="1">
      <c r="A111" s="22" t="s">
        <v>131</v>
      </c>
      <c r="B111" s="18" t="s">
        <v>27</v>
      </c>
      <c r="C111" s="18" t="s">
        <v>177</v>
      </c>
      <c r="D111" s="18" t="s">
        <v>104</v>
      </c>
      <c r="E111" s="135">
        <f>E112</f>
        <v>1939.7</v>
      </c>
      <c r="F111" s="142">
        <f>F112</f>
        <v>1939.6</v>
      </c>
      <c r="G111" s="130">
        <f t="shared" si="6"/>
        <v>99.9948445635923</v>
      </c>
    </row>
    <row r="112" spans="1:7" ht="26.25" customHeight="1">
      <c r="A112" s="22" t="s">
        <v>201</v>
      </c>
      <c r="B112" s="18" t="s">
        <v>27</v>
      </c>
      <c r="C112" s="18" t="s">
        <v>177</v>
      </c>
      <c r="D112" s="18" t="s">
        <v>202</v>
      </c>
      <c r="E112" s="135">
        <v>1939.7</v>
      </c>
      <c r="F112" s="142">
        <v>1939.6</v>
      </c>
      <c r="G112" s="130">
        <f t="shared" si="6"/>
        <v>99.9948445635923</v>
      </c>
    </row>
    <row r="113" spans="1:7" ht="16.5" customHeight="1">
      <c r="A113" s="22" t="s">
        <v>221</v>
      </c>
      <c r="B113" s="18" t="s">
        <v>27</v>
      </c>
      <c r="C113" s="18" t="s">
        <v>180</v>
      </c>
      <c r="D113" s="18" t="s">
        <v>7</v>
      </c>
      <c r="E113" s="135">
        <f>E114</f>
        <v>140.8</v>
      </c>
      <c r="F113" s="142">
        <f>F114</f>
        <v>140.8</v>
      </c>
      <c r="G113" s="130">
        <f t="shared" si="6"/>
        <v>100</v>
      </c>
    </row>
    <row r="114" spans="1:7" ht="22.5" customHeight="1">
      <c r="A114" s="22" t="s">
        <v>131</v>
      </c>
      <c r="B114" s="18" t="s">
        <v>27</v>
      </c>
      <c r="C114" s="18" t="s">
        <v>180</v>
      </c>
      <c r="D114" s="18" t="s">
        <v>104</v>
      </c>
      <c r="E114" s="135">
        <f>E115</f>
        <v>140.8</v>
      </c>
      <c r="F114" s="142">
        <f>F115</f>
        <v>140.8</v>
      </c>
      <c r="G114" s="130">
        <f t="shared" si="6"/>
        <v>100</v>
      </c>
    </row>
    <row r="115" spans="1:7" ht="22.5" customHeight="1">
      <c r="A115" s="22" t="s">
        <v>201</v>
      </c>
      <c r="B115" s="18" t="s">
        <v>27</v>
      </c>
      <c r="C115" s="18" t="s">
        <v>180</v>
      </c>
      <c r="D115" s="18" t="s">
        <v>202</v>
      </c>
      <c r="E115" s="135">
        <v>140.8</v>
      </c>
      <c r="F115" s="142">
        <v>140.8</v>
      </c>
      <c r="G115" s="130">
        <f t="shared" si="6"/>
        <v>100</v>
      </c>
    </row>
    <row r="116" spans="1:7" ht="19.5" customHeight="1">
      <c r="A116" s="22" t="s">
        <v>222</v>
      </c>
      <c r="B116" s="18" t="s">
        <v>27</v>
      </c>
      <c r="C116" s="18" t="s">
        <v>183</v>
      </c>
      <c r="D116" s="18" t="s">
        <v>7</v>
      </c>
      <c r="E116" s="135">
        <f>E117</f>
        <v>1523.3</v>
      </c>
      <c r="F116" s="142">
        <f>F117</f>
        <v>1523.1</v>
      </c>
      <c r="G116" s="130">
        <f t="shared" si="6"/>
        <v>99.98687060986016</v>
      </c>
    </row>
    <row r="117" spans="1:7" ht="21.75" customHeight="1">
      <c r="A117" s="22" t="s">
        <v>131</v>
      </c>
      <c r="B117" s="18" t="s">
        <v>27</v>
      </c>
      <c r="C117" s="18" t="s">
        <v>183</v>
      </c>
      <c r="D117" s="18" t="s">
        <v>104</v>
      </c>
      <c r="E117" s="135">
        <f>E118</f>
        <v>1523.3</v>
      </c>
      <c r="F117" s="142">
        <f>F118</f>
        <v>1523.1</v>
      </c>
      <c r="G117" s="130">
        <f t="shared" si="6"/>
        <v>99.98687060986016</v>
      </c>
    </row>
    <row r="118" spans="1:7" ht="21.75" customHeight="1">
      <c r="A118" s="22" t="s">
        <v>201</v>
      </c>
      <c r="B118" s="18" t="s">
        <v>27</v>
      </c>
      <c r="C118" s="18" t="s">
        <v>183</v>
      </c>
      <c r="D118" s="18" t="s">
        <v>202</v>
      </c>
      <c r="E118" s="135">
        <v>1523.3</v>
      </c>
      <c r="F118" s="142">
        <v>1523.1</v>
      </c>
      <c r="G118" s="130">
        <f t="shared" si="6"/>
        <v>99.98687060986016</v>
      </c>
    </row>
    <row r="119" spans="1:7" ht="58.5" customHeight="1">
      <c r="A119" s="30" t="s">
        <v>124</v>
      </c>
      <c r="B119" s="18" t="s">
        <v>27</v>
      </c>
      <c r="C119" s="18" t="s">
        <v>184</v>
      </c>
      <c r="D119" s="18" t="s">
        <v>7</v>
      </c>
      <c r="E119" s="135">
        <f>E120</f>
        <v>2.6</v>
      </c>
      <c r="F119" s="142">
        <f>F120</f>
        <v>2.6</v>
      </c>
      <c r="G119" s="130">
        <f t="shared" si="6"/>
        <v>100</v>
      </c>
    </row>
    <row r="120" spans="1:7" ht="24" customHeight="1">
      <c r="A120" s="22" t="s">
        <v>131</v>
      </c>
      <c r="B120" s="18" t="s">
        <v>27</v>
      </c>
      <c r="C120" s="18" t="s">
        <v>184</v>
      </c>
      <c r="D120" s="18" t="s">
        <v>104</v>
      </c>
      <c r="E120" s="135">
        <f>E121</f>
        <v>2.6</v>
      </c>
      <c r="F120" s="142">
        <f>F121</f>
        <v>2.6</v>
      </c>
      <c r="G120" s="130">
        <f t="shared" si="6"/>
        <v>100</v>
      </c>
    </row>
    <row r="121" spans="1:7" ht="24" customHeight="1">
      <c r="A121" s="22" t="s">
        <v>201</v>
      </c>
      <c r="B121" s="18" t="s">
        <v>27</v>
      </c>
      <c r="C121" s="18" t="s">
        <v>184</v>
      </c>
      <c r="D121" s="18" t="s">
        <v>202</v>
      </c>
      <c r="E121" s="135">
        <v>2.6</v>
      </c>
      <c r="F121" s="142">
        <v>2.6</v>
      </c>
      <c r="G121" s="130">
        <f t="shared" si="6"/>
        <v>100</v>
      </c>
    </row>
    <row r="122" spans="1:7" ht="45">
      <c r="A122" s="30" t="s">
        <v>141</v>
      </c>
      <c r="B122" s="18" t="s">
        <v>27</v>
      </c>
      <c r="C122" s="18" t="s">
        <v>185</v>
      </c>
      <c r="D122" s="18" t="s">
        <v>7</v>
      </c>
      <c r="E122" s="135">
        <f>E123</f>
        <v>20.1</v>
      </c>
      <c r="F122" s="142">
        <f>F123</f>
        <v>20</v>
      </c>
      <c r="G122" s="130">
        <f t="shared" si="6"/>
        <v>99.50248756218905</v>
      </c>
    </row>
    <row r="123" spans="1:7" ht="22.5">
      <c r="A123" s="22" t="s">
        <v>131</v>
      </c>
      <c r="B123" s="18" t="s">
        <v>27</v>
      </c>
      <c r="C123" s="18" t="s">
        <v>185</v>
      </c>
      <c r="D123" s="18" t="s">
        <v>104</v>
      </c>
      <c r="E123" s="135">
        <f>E124</f>
        <v>20.1</v>
      </c>
      <c r="F123" s="142">
        <f>F124</f>
        <v>20</v>
      </c>
      <c r="G123" s="130">
        <f t="shared" si="6"/>
        <v>99.50248756218905</v>
      </c>
    </row>
    <row r="124" spans="1:7" ht="24" customHeight="1">
      <c r="A124" s="22" t="s">
        <v>201</v>
      </c>
      <c r="B124" s="18" t="s">
        <v>27</v>
      </c>
      <c r="C124" s="18" t="s">
        <v>185</v>
      </c>
      <c r="D124" s="18" t="s">
        <v>202</v>
      </c>
      <c r="E124" s="135">
        <v>20.1</v>
      </c>
      <c r="F124" s="142">
        <v>20</v>
      </c>
      <c r="G124" s="130">
        <f t="shared" si="6"/>
        <v>99.50248756218905</v>
      </c>
    </row>
    <row r="125" spans="1:7" s="34" customFormat="1" ht="18.75" customHeight="1">
      <c r="A125" s="33" t="s">
        <v>28</v>
      </c>
      <c r="B125" s="26" t="s">
        <v>29</v>
      </c>
      <c r="C125" s="26" t="s">
        <v>6</v>
      </c>
      <c r="D125" s="26" t="s">
        <v>7</v>
      </c>
      <c r="E125" s="136">
        <f>SUM(E126)</f>
        <v>94.2</v>
      </c>
      <c r="F125" s="144">
        <f>F126</f>
        <v>94.2</v>
      </c>
      <c r="G125" s="144">
        <f t="shared" si="6"/>
        <v>100</v>
      </c>
    </row>
    <row r="126" spans="1:7" s="21" customFormat="1" ht="21" customHeight="1">
      <c r="A126" s="24" t="s">
        <v>30</v>
      </c>
      <c r="B126" s="15" t="s">
        <v>31</v>
      </c>
      <c r="C126" s="15" t="s">
        <v>6</v>
      </c>
      <c r="D126" s="15" t="s">
        <v>7</v>
      </c>
      <c r="E126" s="134">
        <f>SUM(E127)+E130</f>
        <v>94.2</v>
      </c>
      <c r="F126" s="141">
        <f>F127+F130</f>
        <v>94.2</v>
      </c>
      <c r="G126" s="141">
        <f t="shared" si="6"/>
        <v>100</v>
      </c>
    </row>
    <row r="127" spans="1:7" ht="36" customHeight="1">
      <c r="A127" s="189" t="s">
        <v>126</v>
      </c>
      <c r="B127" s="18" t="s">
        <v>31</v>
      </c>
      <c r="C127" s="18" t="s">
        <v>186</v>
      </c>
      <c r="D127" s="18" t="s">
        <v>7</v>
      </c>
      <c r="E127" s="135">
        <f>SUM(E128)</f>
        <v>93.2</v>
      </c>
      <c r="F127" s="142">
        <f>F128</f>
        <v>93.2</v>
      </c>
      <c r="G127" s="130">
        <f t="shared" si="6"/>
        <v>100</v>
      </c>
    </row>
    <row r="128" spans="1:7" ht="22.5">
      <c r="A128" s="193" t="s">
        <v>131</v>
      </c>
      <c r="B128" s="68" t="s">
        <v>31</v>
      </c>
      <c r="C128" s="18" t="s">
        <v>186</v>
      </c>
      <c r="D128" s="18" t="s">
        <v>104</v>
      </c>
      <c r="E128" s="135">
        <f>E129</f>
        <v>93.2</v>
      </c>
      <c r="F128" s="142">
        <f>F129</f>
        <v>93.2</v>
      </c>
      <c r="G128" s="130">
        <f t="shared" si="6"/>
        <v>100</v>
      </c>
    </row>
    <row r="129" spans="1:7" ht="22.5" customHeight="1">
      <c r="A129" s="195" t="s">
        <v>201</v>
      </c>
      <c r="B129" s="68" t="s">
        <v>31</v>
      </c>
      <c r="C129" s="18" t="s">
        <v>186</v>
      </c>
      <c r="D129" s="18" t="s">
        <v>202</v>
      </c>
      <c r="E129" s="135">
        <v>93.2</v>
      </c>
      <c r="F129" s="142">
        <v>93.2</v>
      </c>
      <c r="G129" s="130">
        <f t="shared" si="6"/>
        <v>100</v>
      </c>
    </row>
    <row r="130" spans="1:7" ht="78.75">
      <c r="A130" s="178" t="s">
        <v>84</v>
      </c>
      <c r="B130" s="18" t="s">
        <v>31</v>
      </c>
      <c r="C130" s="18" t="s">
        <v>191</v>
      </c>
      <c r="D130" s="18" t="s">
        <v>7</v>
      </c>
      <c r="E130" s="135">
        <f>E131</f>
        <v>1</v>
      </c>
      <c r="F130" s="142">
        <f>F131</f>
        <v>1</v>
      </c>
      <c r="G130" s="130">
        <f aca="true" t="shared" si="8" ref="G130:G136">F130/E130*100</f>
        <v>100</v>
      </c>
    </row>
    <row r="131" spans="1:7" ht="12.75">
      <c r="A131" s="39" t="s">
        <v>134</v>
      </c>
      <c r="B131" s="18" t="s">
        <v>31</v>
      </c>
      <c r="C131" s="18" t="s">
        <v>191</v>
      </c>
      <c r="D131" s="18" t="s">
        <v>127</v>
      </c>
      <c r="E131" s="135">
        <f>E132</f>
        <v>1</v>
      </c>
      <c r="F131" s="142">
        <f>F132</f>
        <v>1</v>
      </c>
      <c r="G131" s="130">
        <f t="shared" si="8"/>
        <v>100</v>
      </c>
    </row>
    <row r="132" spans="1:7" ht="12.75">
      <c r="A132" s="39" t="s">
        <v>205</v>
      </c>
      <c r="B132" s="18" t="s">
        <v>31</v>
      </c>
      <c r="C132" s="18" t="s">
        <v>191</v>
      </c>
      <c r="D132" s="18" t="s">
        <v>206</v>
      </c>
      <c r="E132" s="135">
        <v>1</v>
      </c>
      <c r="F132" s="142">
        <v>1</v>
      </c>
      <c r="G132" s="130">
        <f>F132/E132*100</f>
        <v>100</v>
      </c>
    </row>
    <row r="133" spans="1:7" ht="12.75">
      <c r="A133" s="165" t="s">
        <v>85</v>
      </c>
      <c r="B133" s="26" t="s">
        <v>87</v>
      </c>
      <c r="C133" s="26" t="s">
        <v>6</v>
      </c>
      <c r="D133" s="26" t="s">
        <v>7</v>
      </c>
      <c r="E133" s="136">
        <f>E134+E138</f>
        <v>10123.199999999999</v>
      </c>
      <c r="F133" s="167">
        <f>F134+F138</f>
        <v>10123.199999999999</v>
      </c>
      <c r="G133" s="144">
        <f t="shared" si="8"/>
        <v>100</v>
      </c>
    </row>
    <row r="134" spans="1:7" ht="12.75">
      <c r="A134" s="166" t="s">
        <v>86</v>
      </c>
      <c r="B134" s="15" t="s">
        <v>80</v>
      </c>
      <c r="C134" s="15" t="s">
        <v>6</v>
      </c>
      <c r="D134" s="15" t="s">
        <v>7</v>
      </c>
      <c r="E134" s="134">
        <f aca="true" t="shared" si="9" ref="E134:F136">E135</f>
        <v>9896.3</v>
      </c>
      <c r="F134" s="168">
        <f t="shared" si="9"/>
        <v>9896.3</v>
      </c>
      <c r="G134" s="141">
        <f t="shared" si="8"/>
        <v>100</v>
      </c>
    </row>
    <row r="135" spans="1:7" ht="78.75">
      <c r="A135" s="164" t="s">
        <v>84</v>
      </c>
      <c r="B135" s="18" t="s">
        <v>80</v>
      </c>
      <c r="C135" s="18" t="s">
        <v>191</v>
      </c>
      <c r="D135" s="18" t="s">
        <v>7</v>
      </c>
      <c r="E135" s="135">
        <f t="shared" si="9"/>
        <v>9896.3</v>
      </c>
      <c r="F135" s="142">
        <f t="shared" si="9"/>
        <v>9896.3</v>
      </c>
      <c r="G135" s="130">
        <f t="shared" si="8"/>
        <v>100</v>
      </c>
    </row>
    <row r="136" spans="1:7" ht="12.75">
      <c r="A136" s="39" t="s">
        <v>142</v>
      </c>
      <c r="B136" s="18" t="s">
        <v>80</v>
      </c>
      <c r="C136" s="18" t="s">
        <v>191</v>
      </c>
      <c r="D136" s="18" t="s">
        <v>127</v>
      </c>
      <c r="E136" s="135">
        <f t="shared" si="9"/>
        <v>9896.3</v>
      </c>
      <c r="F136" s="142">
        <f t="shared" si="9"/>
        <v>9896.3</v>
      </c>
      <c r="G136" s="130">
        <f t="shared" si="8"/>
        <v>100</v>
      </c>
    </row>
    <row r="137" spans="1:7" ht="12.75">
      <c r="A137" s="39" t="s">
        <v>205</v>
      </c>
      <c r="B137" s="18" t="s">
        <v>80</v>
      </c>
      <c r="C137" s="18" t="s">
        <v>191</v>
      </c>
      <c r="D137" s="18" t="s">
        <v>206</v>
      </c>
      <c r="E137" s="135">
        <v>9896.3</v>
      </c>
      <c r="F137" s="142">
        <v>9896.3</v>
      </c>
      <c r="G137" s="130">
        <f>F137/E137*100</f>
        <v>100</v>
      </c>
    </row>
    <row r="138" spans="1:7" s="21" customFormat="1" ht="25.5">
      <c r="A138" s="166" t="s">
        <v>95</v>
      </c>
      <c r="B138" s="15" t="s">
        <v>94</v>
      </c>
      <c r="C138" s="15" t="s">
        <v>96</v>
      </c>
      <c r="D138" s="15" t="s">
        <v>7</v>
      </c>
      <c r="E138" s="134">
        <f aca="true" t="shared" si="10" ref="E138:F140">E139</f>
        <v>226.9</v>
      </c>
      <c r="F138" s="168">
        <f t="shared" si="10"/>
        <v>226.9</v>
      </c>
      <c r="G138" s="141">
        <f aca="true" t="shared" si="11" ref="G138:G145">F138/E138*100</f>
        <v>100</v>
      </c>
    </row>
    <row r="139" spans="1:7" s="21" customFormat="1" ht="78.75">
      <c r="A139" s="164" t="s">
        <v>84</v>
      </c>
      <c r="B139" s="18" t="s">
        <v>94</v>
      </c>
      <c r="C139" s="18" t="s">
        <v>191</v>
      </c>
      <c r="D139" s="18" t="s">
        <v>7</v>
      </c>
      <c r="E139" s="135">
        <f t="shared" si="10"/>
        <v>226.9</v>
      </c>
      <c r="F139" s="142">
        <f t="shared" si="10"/>
        <v>226.9</v>
      </c>
      <c r="G139" s="130">
        <f t="shared" si="11"/>
        <v>100</v>
      </c>
    </row>
    <row r="140" spans="1:7" s="21" customFormat="1" ht="12.75">
      <c r="A140" s="39" t="s">
        <v>142</v>
      </c>
      <c r="B140" s="18" t="s">
        <v>94</v>
      </c>
      <c r="C140" s="18" t="s">
        <v>191</v>
      </c>
      <c r="D140" s="18" t="s">
        <v>127</v>
      </c>
      <c r="E140" s="135">
        <f t="shared" si="10"/>
        <v>226.9</v>
      </c>
      <c r="F140" s="142">
        <f t="shared" si="10"/>
        <v>226.9</v>
      </c>
      <c r="G140" s="130">
        <f t="shared" si="11"/>
        <v>100</v>
      </c>
    </row>
    <row r="141" spans="1:7" s="21" customFormat="1" ht="12.75">
      <c r="A141" s="39" t="s">
        <v>205</v>
      </c>
      <c r="B141" s="18" t="s">
        <v>94</v>
      </c>
      <c r="C141" s="18" t="s">
        <v>191</v>
      </c>
      <c r="D141" s="18" t="s">
        <v>206</v>
      </c>
      <c r="E141" s="135">
        <v>226.9</v>
      </c>
      <c r="F141" s="142">
        <v>226.9</v>
      </c>
      <c r="G141" s="130">
        <f>F141/E141*100</f>
        <v>100</v>
      </c>
    </row>
    <row r="142" spans="1:7" s="34" customFormat="1" ht="18.75" customHeight="1">
      <c r="A142" s="36" t="s">
        <v>32</v>
      </c>
      <c r="B142" s="26" t="s">
        <v>33</v>
      </c>
      <c r="C142" s="26" t="s">
        <v>6</v>
      </c>
      <c r="D142" s="26" t="s">
        <v>7</v>
      </c>
      <c r="E142" s="136">
        <f>E143+E147</f>
        <v>136.6</v>
      </c>
      <c r="F142" s="144">
        <f>F143+F147</f>
        <v>136.5</v>
      </c>
      <c r="G142" s="144">
        <f t="shared" si="11"/>
        <v>99.9267935578331</v>
      </c>
    </row>
    <row r="143" spans="1:7" s="21" customFormat="1" ht="12.75">
      <c r="A143" s="173" t="s">
        <v>34</v>
      </c>
      <c r="B143" s="15" t="s">
        <v>35</v>
      </c>
      <c r="C143" s="15" t="s">
        <v>6</v>
      </c>
      <c r="D143" s="15" t="s">
        <v>7</v>
      </c>
      <c r="E143" s="134">
        <f aca="true" t="shared" si="12" ref="E143:F145">E144</f>
        <v>136.6</v>
      </c>
      <c r="F143" s="141">
        <f t="shared" si="12"/>
        <v>136.5</v>
      </c>
      <c r="G143" s="141">
        <f t="shared" si="11"/>
        <v>99.9267935578331</v>
      </c>
    </row>
    <row r="144" spans="1:7" ht="33.75">
      <c r="A144" s="172" t="s">
        <v>36</v>
      </c>
      <c r="B144" s="18" t="s">
        <v>35</v>
      </c>
      <c r="C144" s="18" t="s">
        <v>187</v>
      </c>
      <c r="D144" s="18" t="s">
        <v>7</v>
      </c>
      <c r="E144" s="135">
        <f t="shared" si="12"/>
        <v>136.6</v>
      </c>
      <c r="F144" s="142">
        <f t="shared" si="12"/>
        <v>136.5</v>
      </c>
      <c r="G144" s="130">
        <f t="shared" si="11"/>
        <v>99.9267935578331</v>
      </c>
    </row>
    <row r="145" spans="1:7" ht="16.5" customHeight="1">
      <c r="A145" s="35" t="s">
        <v>129</v>
      </c>
      <c r="B145" s="32" t="s">
        <v>35</v>
      </c>
      <c r="C145" s="18" t="s">
        <v>187</v>
      </c>
      <c r="D145" s="18" t="s">
        <v>98</v>
      </c>
      <c r="E145" s="135">
        <f t="shared" si="12"/>
        <v>136.6</v>
      </c>
      <c r="F145" s="142">
        <f t="shared" si="12"/>
        <v>136.5</v>
      </c>
      <c r="G145" s="130">
        <f t="shared" si="11"/>
        <v>99.9267935578331</v>
      </c>
    </row>
    <row r="146" spans="1:7" ht="22.5" customHeight="1">
      <c r="A146" s="119" t="s">
        <v>223</v>
      </c>
      <c r="B146" s="32" t="s">
        <v>35</v>
      </c>
      <c r="C146" s="68" t="s">
        <v>187</v>
      </c>
      <c r="D146" s="18" t="s">
        <v>224</v>
      </c>
      <c r="E146" s="135">
        <v>136.6</v>
      </c>
      <c r="F146" s="142">
        <v>136.5</v>
      </c>
      <c r="G146" s="130">
        <f>F146/E146*100</f>
        <v>99.9267935578331</v>
      </c>
    </row>
    <row r="147" spans="1:7" s="21" customFormat="1" ht="15" customHeight="1">
      <c r="A147" s="190" t="s">
        <v>143</v>
      </c>
      <c r="B147" s="191" t="s">
        <v>73</v>
      </c>
      <c r="C147" s="192" t="s">
        <v>6</v>
      </c>
      <c r="D147" s="15" t="s">
        <v>7</v>
      </c>
      <c r="E147" s="134">
        <f aca="true" t="shared" si="13" ref="E147:F149">E148</f>
        <v>0</v>
      </c>
      <c r="F147" s="168">
        <f t="shared" si="13"/>
        <v>0</v>
      </c>
      <c r="G147" s="141">
        <v>0</v>
      </c>
    </row>
    <row r="148" spans="1:7" ht="22.5">
      <c r="A148" s="119" t="s">
        <v>72</v>
      </c>
      <c r="B148" s="32" t="s">
        <v>73</v>
      </c>
      <c r="C148" s="68" t="s">
        <v>189</v>
      </c>
      <c r="D148" s="18" t="s">
        <v>7</v>
      </c>
      <c r="E148" s="135">
        <f t="shared" si="13"/>
        <v>0</v>
      </c>
      <c r="F148" s="142">
        <f t="shared" si="13"/>
        <v>0</v>
      </c>
      <c r="G148" s="130">
        <v>0</v>
      </c>
    </row>
    <row r="149" spans="1:7" ht="13.5" customHeight="1">
      <c r="A149" s="119" t="s">
        <v>129</v>
      </c>
      <c r="B149" s="32" t="s">
        <v>73</v>
      </c>
      <c r="C149" s="68" t="s">
        <v>189</v>
      </c>
      <c r="D149" s="18" t="s">
        <v>98</v>
      </c>
      <c r="E149" s="135">
        <f t="shared" si="13"/>
        <v>0</v>
      </c>
      <c r="F149" s="142">
        <f t="shared" si="13"/>
        <v>0</v>
      </c>
      <c r="G149" s="130">
        <v>0</v>
      </c>
    </row>
    <row r="150" spans="1:7" ht="24.75" customHeight="1">
      <c r="A150" s="119" t="s">
        <v>223</v>
      </c>
      <c r="B150" s="32" t="s">
        <v>73</v>
      </c>
      <c r="C150" s="68" t="s">
        <v>189</v>
      </c>
      <c r="D150" s="18" t="s">
        <v>224</v>
      </c>
      <c r="E150" s="135">
        <v>0</v>
      </c>
      <c r="F150" s="142">
        <v>0</v>
      </c>
      <c r="G150" s="130">
        <v>0</v>
      </c>
    </row>
    <row r="151" spans="1:7" ht="12.75">
      <c r="A151" s="37" t="s">
        <v>81</v>
      </c>
      <c r="B151" s="169" t="s">
        <v>37</v>
      </c>
      <c r="C151" s="38" t="s">
        <v>6</v>
      </c>
      <c r="D151" s="26" t="s">
        <v>7</v>
      </c>
      <c r="E151" s="136">
        <f aca="true" t="shared" si="14" ref="E151:F153">E152</f>
        <v>146.5</v>
      </c>
      <c r="F151" s="167">
        <f t="shared" si="14"/>
        <v>146.5</v>
      </c>
      <c r="G151" s="144">
        <f aca="true" t="shared" si="15" ref="G151:G156">F151/E151*100</f>
        <v>100</v>
      </c>
    </row>
    <row r="152" spans="1:7" ht="12.75">
      <c r="A152" s="184" t="s">
        <v>88</v>
      </c>
      <c r="B152" s="185" t="s">
        <v>82</v>
      </c>
      <c r="C152" s="186" t="s">
        <v>6</v>
      </c>
      <c r="D152" s="185" t="s">
        <v>7</v>
      </c>
      <c r="E152" s="187">
        <f t="shared" si="14"/>
        <v>146.5</v>
      </c>
      <c r="F152" s="168">
        <f t="shared" si="14"/>
        <v>146.5</v>
      </c>
      <c r="G152" s="141">
        <f t="shared" si="15"/>
        <v>100</v>
      </c>
    </row>
    <row r="153" spans="1:7" ht="78.75">
      <c r="A153" s="178" t="s">
        <v>84</v>
      </c>
      <c r="B153" s="179" t="s">
        <v>82</v>
      </c>
      <c r="C153" s="180" t="s">
        <v>191</v>
      </c>
      <c r="D153" s="176" t="s">
        <v>7</v>
      </c>
      <c r="E153" s="181">
        <f t="shared" si="14"/>
        <v>146.5</v>
      </c>
      <c r="F153" s="182">
        <f t="shared" si="14"/>
        <v>146.5</v>
      </c>
      <c r="G153" s="183">
        <f t="shared" si="15"/>
        <v>100</v>
      </c>
    </row>
    <row r="154" spans="1:7" ht="12.75">
      <c r="A154" s="119" t="s">
        <v>134</v>
      </c>
      <c r="B154" s="32" t="s">
        <v>82</v>
      </c>
      <c r="C154" s="68" t="s">
        <v>191</v>
      </c>
      <c r="D154" s="18" t="s">
        <v>127</v>
      </c>
      <c r="E154" s="135">
        <f>E155</f>
        <v>146.5</v>
      </c>
      <c r="F154" s="142">
        <f>F155</f>
        <v>146.5</v>
      </c>
      <c r="G154" s="130">
        <f t="shared" si="15"/>
        <v>100</v>
      </c>
    </row>
    <row r="155" spans="1:7" ht="12.75">
      <c r="A155" s="119" t="s">
        <v>205</v>
      </c>
      <c r="B155" s="32" t="s">
        <v>82</v>
      </c>
      <c r="C155" s="68" t="s">
        <v>191</v>
      </c>
      <c r="D155" s="18" t="s">
        <v>206</v>
      </c>
      <c r="E155" s="135">
        <v>146.5</v>
      </c>
      <c r="F155" s="142">
        <v>146.5</v>
      </c>
      <c r="G155" s="130">
        <f>F155/E155*100</f>
        <v>100</v>
      </c>
    </row>
    <row r="156" spans="1:7" s="42" customFormat="1" ht="18" customHeight="1">
      <c r="A156" s="40" t="s">
        <v>38</v>
      </c>
      <c r="B156" s="41" t="s">
        <v>39</v>
      </c>
      <c r="C156" s="41" t="s">
        <v>6</v>
      </c>
      <c r="D156" s="41" t="s">
        <v>7</v>
      </c>
      <c r="E156" s="139">
        <f>E11+E36+E43+E55+E83+E125+E142+E151+E133</f>
        <v>27951.699999999997</v>
      </c>
      <c r="F156" s="128">
        <f>F11+F36+F43+F55+F83+F125+F142+F151+F133</f>
        <v>27838.6</v>
      </c>
      <c r="G156" s="128">
        <f t="shared" si="15"/>
        <v>99.59537344776884</v>
      </c>
    </row>
    <row r="157" spans="1:5" ht="12.75">
      <c r="A157" s="43"/>
      <c r="B157" s="5"/>
      <c r="C157" s="7"/>
      <c r="D157" s="7"/>
      <c r="E157" s="44"/>
    </row>
  </sheetData>
  <sheetProtection/>
  <mergeCells count="9">
    <mergeCell ref="F8:F9"/>
    <mergeCell ref="A6:G6"/>
    <mergeCell ref="C2:G4"/>
    <mergeCell ref="G8:G9"/>
    <mergeCell ref="E8:E9"/>
    <mergeCell ref="A8:A9"/>
    <mergeCell ref="B8:B9"/>
    <mergeCell ref="C8:C9"/>
    <mergeCell ref="D8:D9"/>
  </mergeCells>
  <printOptions horizontalCentered="1"/>
  <pageMargins left="0.1968503937007874" right="0.1968503937007874" top="0.5905511811023623" bottom="0.1968503937007874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49">
      <selection activeCell="B53" sqref="B53"/>
    </sheetView>
  </sheetViews>
  <sheetFormatPr defaultColWidth="9.00390625" defaultRowHeight="12.75"/>
  <cols>
    <col min="1" max="1" width="5.625" style="45" customWidth="1"/>
    <col min="2" max="2" width="37.625" style="46" customWidth="1"/>
    <col min="3" max="3" width="6.75390625" style="47" customWidth="1"/>
    <col min="4" max="4" width="7.375" style="47" customWidth="1"/>
    <col min="5" max="5" width="8.00390625" style="47" customWidth="1"/>
    <col min="6" max="6" width="6.375" style="47" customWidth="1"/>
    <col min="7" max="7" width="8.875" style="47" customWidth="1"/>
    <col min="8" max="8" width="9.375" style="0" bestFit="1" customWidth="1"/>
    <col min="9" max="9" width="10.875" style="0" customWidth="1"/>
  </cols>
  <sheetData>
    <row r="1" spans="2:9" ht="40.5" customHeight="1">
      <c r="B1" s="48"/>
      <c r="C1" s="207" t="s">
        <v>242</v>
      </c>
      <c r="D1" s="207"/>
      <c r="E1" s="207"/>
      <c r="F1" s="207"/>
      <c r="G1" s="207"/>
      <c r="H1" s="207"/>
      <c r="I1" s="201"/>
    </row>
    <row r="2" spans="2:9" ht="1.5" customHeight="1">
      <c r="B2" s="208"/>
      <c r="C2" s="201"/>
      <c r="D2" s="201"/>
      <c r="E2" s="201"/>
      <c r="F2" s="201"/>
      <c r="G2" s="201"/>
      <c r="H2" s="201"/>
      <c r="I2" s="201"/>
    </row>
    <row r="3" spans="2:9" ht="10.5" customHeight="1" hidden="1">
      <c r="B3" s="208"/>
      <c r="C3" s="201"/>
      <c r="D3" s="201"/>
      <c r="E3" s="201"/>
      <c r="F3" s="201"/>
      <c r="G3" s="201"/>
      <c r="H3" s="201"/>
      <c r="I3" s="201"/>
    </row>
    <row r="4" spans="2:5" ht="12.75">
      <c r="B4" s="48"/>
      <c r="C4" s="50"/>
      <c r="D4" s="50"/>
      <c r="E4" s="51"/>
    </row>
    <row r="5" spans="1:9" ht="26.25" customHeight="1">
      <c r="A5" s="209" t="s">
        <v>243</v>
      </c>
      <c r="B5" s="209"/>
      <c r="C5" s="209"/>
      <c r="D5" s="209"/>
      <c r="E5" s="209"/>
      <c r="F5" s="209"/>
      <c r="G5" s="209"/>
      <c r="H5" s="209"/>
      <c r="I5" s="209"/>
    </row>
    <row r="6" spans="2:7" ht="12.75">
      <c r="B6" s="206"/>
      <c r="C6" s="206"/>
      <c r="D6" s="206"/>
      <c r="E6" s="206"/>
      <c r="F6" s="206"/>
      <c r="G6" s="206"/>
    </row>
    <row r="7" spans="1:9" ht="58.5" customHeight="1">
      <c r="A7" s="52" t="s">
        <v>40</v>
      </c>
      <c r="B7" s="53" t="s">
        <v>41</v>
      </c>
      <c r="C7" s="54" t="s">
        <v>42</v>
      </c>
      <c r="D7" s="55" t="s">
        <v>43</v>
      </c>
      <c r="E7" s="56" t="s">
        <v>44</v>
      </c>
      <c r="F7" s="55" t="s">
        <v>45</v>
      </c>
      <c r="G7" s="125" t="s">
        <v>144</v>
      </c>
      <c r="H7" s="126" t="s">
        <v>244</v>
      </c>
      <c r="I7" s="126" t="s">
        <v>245</v>
      </c>
    </row>
    <row r="8" spans="1:9" s="60" customFormat="1" ht="10.5" customHeight="1">
      <c r="A8" s="57">
        <v>1</v>
      </c>
      <c r="B8" s="58">
        <v>2</v>
      </c>
      <c r="C8" s="59" t="s">
        <v>46</v>
      </c>
      <c r="D8" s="59" t="s">
        <v>47</v>
      </c>
      <c r="E8" s="59" t="s">
        <v>48</v>
      </c>
      <c r="F8" s="59" t="s">
        <v>49</v>
      </c>
      <c r="G8" s="120">
        <v>7</v>
      </c>
      <c r="H8" s="127">
        <v>8</v>
      </c>
      <c r="I8" s="127">
        <v>9</v>
      </c>
    </row>
    <row r="9" spans="1:9" s="60" customFormat="1" ht="24" customHeight="1">
      <c r="A9" s="57"/>
      <c r="B9" s="114" t="s">
        <v>61</v>
      </c>
      <c r="C9" s="115" t="s">
        <v>62</v>
      </c>
      <c r="D9" s="115" t="s">
        <v>39</v>
      </c>
      <c r="E9" s="116" t="s">
        <v>6</v>
      </c>
      <c r="F9" s="116" t="s">
        <v>7</v>
      </c>
      <c r="G9" s="121">
        <f>G10+G11+G15+G16+G19+G22+G24+G28+G29+G32+G35+G36+G38+G40+G44+G45+G46+G47+G48+G49+G23+G30+G33+G34+G37+G31</f>
        <v>27951.700000000004</v>
      </c>
      <c r="H9" s="129">
        <f>H10+H11+H15+H19+H22+H23+H24+H32+H29+H35+H36+H38+H40+H44+H45+H46+H47+H48+H49+H28+H16+H30+H33+H34+H37+H31</f>
        <v>27838.600000000002</v>
      </c>
      <c r="I9" s="129">
        <f aca="true" t="shared" si="0" ref="I9:I14">H9/G9*100</f>
        <v>99.59537344776882</v>
      </c>
    </row>
    <row r="10" spans="1:9" s="60" customFormat="1" ht="22.5" customHeight="1">
      <c r="A10" s="57" t="s">
        <v>50</v>
      </c>
      <c r="B10" s="61" t="s">
        <v>133</v>
      </c>
      <c r="C10" s="62" t="s">
        <v>62</v>
      </c>
      <c r="D10" s="62" t="s">
        <v>9</v>
      </c>
      <c r="E10" s="63" t="s">
        <v>145</v>
      </c>
      <c r="F10" s="57" t="s">
        <v>100</v>
      </c>
      <c r="G10" s="177">
        <v>661.9</v>
      </c>
      <c r="H10" s="130">
        <v>661.8</v>
      </c>
      <c r="I10" s="130">
        <f t="shared" si="0"/>
        <v>99.98489197764012</v>
      </c>
    </row>
    <row r="11" spans="1:9" s="60" customFormat="1" ht="24" customHeight="1">
      <c r="A11" s="57" t="s">
        <v>76</v>
      </c>
      <c r="B11" s="64" t="s">
        <v>108</v>
      </c>
      <c r="C11" s="62" t="s">
        <v>62</v>
      </c>
      <c r="D11" s="63" t="s">
        <v>9</v>
      </c>
      <c r="E11" s="65" t="s">
        <v>146</v>
      </c>
      <c r="F11" s="57" t="s">
        <v>7</v>
      </c>
      <c r="G11" s="122">
        <f>G12+G13+G14</f>
        <v>5030.8</v>
      </c>
      <c r="H11" s="127">
        <f>H12+H13+H14</f>
        <v>5030.4</v>
      </c>
      <c r="I11" s="130">
        <f t="shared" si="0"/>
        <v>99.9920489782937</v>
      </c>
    </row>
    <row r="12" spans="1:9" s="60" customFormat="1" ht="58.5" customHeight="1">
      <c r="A12" s="57" t="s">
        <v>101</v>
      </c>
      <c r="B12" s="61" t="s">
        <v>99</v>
      </c>
      <c r="C12" s="62" t="s">
        <v>62</v>
      </c>
      <c r="D12" s="62" t="s">
        <v>9</v>
      </c>
      <c r="E12" s="63" t="s">
        <v>147</v>
      </c>
      <c r="F12" s="57" t="s">
        <v>100</v>
      </c>
      <c r="G12" s="120">
        <v>4614.8</v>
      </c>
      <c r="H12" s="127">
        <v>4614.7</v>
      </c>
      <c r="I12" s="130">
        <f t="shared" si="0"/>
        <v>99.99783305885411</v>
      </c>
    </row>
    <row r="13" spans="1:9" s="60" customFormat="1" ht="22.5" customHeight="1">
      <c r="A13" s="57" t="s">
        <v>102</v>
      </c>
      <c r="B13" s="61" t="s">
        <v>103</v>
      </c>
      <c r="C13" s="62" t="s">
        <v>62</v>
      </c>
      <c r="D13" s="62" t="s">
        <v>9</v>
      </c>
      <c r="E13" s="63" t="s">
        <v>148</v>
      </c>
      <c r="F13" s="57" t="s">
        <v>104</v>
      </c>
      <c r="G13" s="120">
        <v>408.4</v>
      </c>
      <c r="H13" s="127">
        <v>408.2</v>
      </c>
      <c r="I13" s="130">
        <f t="shared" si="0"/>
        <v>99.95102840352595</v>
      </c>
    </row>
    <row r="14" spans="1:9" s="60" customFormat="1" ht="17.25" customHeight="1">
      <c r="A14" s="57" t="s">
        <v>105</v>
      </c>
      <c r="B14" s="61" t="s">
        <v>106</v>
      </c>
      <c r="C14" s="62" t="s">
        <v>62</v>
      </c>
      <c r="D14" s="62" t="s">
        <v>9</v>
      </c>
      <c r="E14" s="63" t="s">
        <v>148</v>
      </c>
      <c r="F14" s="57" t="s">
        <v>107</v>
      </c>
      <c r="G14" s="120">
        <v>7.6</v>
      </c>
      <c r="H14" s="127">
        <v>7.5</v>
      </c>
      <c r="I14" s="130">
        <f t="shared" si="0"/>
        <v>98.6842105263158</v>
      </c>
    </row>
    <row r="15" spans="1:9" ht="18" customHeight="1">
      <c r="A15" s="57" t="s">
        <v>46</v>
      </c>
      <c r="B15" s="61" t="s">
        <v>11</v>
      </c>
      <c r="C15" s="62" t="s">
        <v>62</v>
      </c>
      <c r="D15" s="62" t="s">
        <v>10</v>
      </c>
      <c r="E15" s="63" t="s">
        <v>149</v>
      </c>
      <c r="F15" s="57" t="s">
        <v>107</v>
      </c>
      <c r="G15" s="123">
        <v>0</v>
      </c>
      <c r="H15" s="130">
        <v>0</v>
      </c>
      <c r="I15" s="130">
        <v>0</v>
      </c>
    </row>
    <row r="16" spans="1:9" ht="69.75" customHeight="1">
      <c r="A16" s="57" t="s">
        <v>47</v>
      </c>
      <c r="B16" s="61" t="s">
        <v>109</v>
      </c>
      <c r="C16" s="62" t="s">
        <v>62</v>
      </c>
      <c r="D16" s="62" t="s">
        <v>110</v>
      </c>
      <c r="E16" s="63" t="s">
        <v>150</v>
      </c>
      <c r="F16" s="57" t="s">
        <v>7</v>
      </c>
      <c r="G16" s="123">
        <f>G17+G18</f>
        <v>1247.6000000000001</v>
      </c>
      <c r="H16" s="130">
        <f>H17+H18</f>
        <v>1247.3</v>
      </c>
      <c r="I16" s="130">
        <f aca="true" t="shared" si="1" ref="I16:I21">H16/G16*100</f>
        <v>99.9759538313562</v>
      </c>
    </row>
    <row r="17" spans="1:9" ht="23.25" customHeight="1">
      <c r="A17" s="57" t="s">
        <v>151</v>
      </c>
      <c r="B17" s="61" t="s">
        <v>103</v>
      </c>
      <c r="C17" s="62" t="s">
        <v>62</v>
      </c>
      <c r="D17" s="62" t="s">
        <v>110</v>
      </c>
      <c r="E17" s="63" t="s">
        <v>150</v>
      </c>
      <c r="F17" s="57" t="s">
        <v>104</v>
      </c>
      <c r="G17" s="123">
        <v>1211.2</v>
      </c>
      <c r="H17" s="130">
        <v>1211</v>
      </c>
      <c r="I17" s="130">
        <f t="shared" si="1"/>
        <v>99.98348745046235</v>
      </c>
    </row>
    <row r="18" spans="1:9" ht="18" customHeight="1">
      <c r="A18" s="57" t="s">
        <v>152</v>
      </c>
      <c r="B18" s="61" t="s">
        <v>106</v>
      </c>
      <c r="C18" s="62" t="s">
        <v>62</v>
      </c>
      <c r="D18" s="62" t="s">
        <v>110</v>
      </c>
      <c r="E18" s="63" t="s">
        <v>150</v>
      </c>
      <c r="F18" s="57" t="s">
        <v>107</v>
      </c>
      <c r="G18" s="123">
        <v>36.4</v>
      </c>
      <c r="H18" s="130">
        <v>36.3</v>
      </c>
      <c r="I18" s="130">
        <f t="shared" si="1"/>
        <v>99.72527472527473</v>
      </c>
    </row>
    <row r="19" spans="1:9" ht="46.5" customHeight="1">
      <c r="A19" s="57" t="s">
        <v>48</v>
      </c>
      <c r="B19" s="17" t="s">
        <v>113</v>
      </c>
      <c r="C19" s="62" t="s">
        <v>62</v>
      </c>
      <c r="D19" s="63" t="s">
        <v>15</v>
      </c>
      <c r="E19" s="65" t="s">
        <v>114</v>
      </c>
      <c r="F19" s="57" t="s">
        <v>7</v>
      </c>
      <c r="G19" s="123">
        <f>G20+G21</f>
        <v>325.3</v>
      </c>
      <c r="H19" s="130">
        <f>H20+H21</f>
        <v>290.3</v>
      </c>
      <c r="I19" s="130">
        <f t="shared" si="1"/>
        <v>89.24070089148478</v>
      </c>
    </row>
    <row r="20" spans="1:9" ht="55.5" customHeight="1">
      <c r="A20" s="57" t="s">
        <v>111</v>
      </c>
      <c r="B20" s="17" t="s">
        <v>99</v>
      </c>
      <c r="C20" s="62" t="s">
        <v>62</v>
      </c>
      <c r="D20" s="63" t="s">
        <v>15</v>
      </c>
      <c r="E20" s="65" t="s">
        <v>114</v>
      </c>
      <c r="F20" s="57" t="s">
        <v>100</v>
      </c>
      <c r="G20" s="123">
        <v>273.6</v>
      </c>
      <c r="H20" s="130">
        <v>273.6</v>
      </c>
      <c r="I20" s="130">
        <f t="shared" si="1"/>
        <v>100</v>
      </c>
    </row>
    <row r="21" spans="1:9" ht="24.75" customHeight="1">
      <c r="A21" s="57" t="s">
        <v>112</v>
      </c>
      <c r="B21" s="17" t="s">
        <v>103</v>
      </c>
      <c r="C21" s="62" t="s">
        <v>62</v>
      </c>
      <c r="D21" s="63" t="s">
        <v>15</v>
      </c>
      <c r="E21" s="65" t="s">
        <v>114</v>
      </c>
      <c r="F21" s="57" t="s">
        <v>104</v>
      </c>
      <c r="G21" s="123">
        <v>51.7</v>
      </c>
      <c r="H21" s="130">
        <v>16.7</v>
      </c>
      <c r="I21" s="130">
        <f t="shared" si="1"/>
        <v>32.30174081237911</v>
      </c>
    </row>
    <row r="22" spans="1:9" ht="58.5" customHeight="1">
      <c r="A22" s="57" t="s">
        <v>49</v>
      </c>
      <c r="B22" s="17" t="s">
        <v>115</v>
      </c>
      <c r="C22" s="62" t="s">
        <v>62</v>
      </c>
      <c r="D22" s="63" t="s">
        <v>71</v>
      </c>
      <c r="E22" s="65" t="s">
        <v>153</v>
      </c>
      <c r="F22" s="57" t="s">
        <v>104</v>
      </c>
      <c r="G22" s="122">
        <v>71.2</v>
      </c>
      <c r="H22" s="130">
        <v>71.2</v>
      </c>
      <c r="I22" s="130">
        <f aca="true" t="shared" si="2" ref="I22:I32">H22/G22*100</f>
        <v>100</v>
      </c>
    </row>
    <row r="23" spans="1:9" ht="34.5" customHeight="1">
      <c r="A23" s="57" t="s">
        <v>77</v>
      </c>
      <c r="B23" s="17" t="s">
        <v>116</v>
      </c>
      <c r="C23" s="62" t="s">
        <v>62</v>
      </c>
      <c r="D23" s="63" t="s">
        <v>19</v>
      </c>
      <c r="E23" s="65" t="s">
        <v>154</v>
      </c>
      <c r="F23" s="57" t="s">
        <v>104</v>
      </c>
      <c r="G23" s="122">
        <v>149.4</v>
      </c>
      <c r="H23" s="130">
        <v>149.2</v>
      </c>
      <c r="I23" s="130">
        <f t="shared" si="2"/>
        <v>99.86613119143239</v>
      </c>
    </row>
    <row r="24" spans="1:9" ht="59.25" customHeight="1">
      <c r="A24" s="57" t="s">
        <v>51</v>
      </c>
      <c r="B24" s="67" t="s">
        <v>226</v>
      </c>
      <c r="C24" s="62" t="s">
        <v>62</v>
      </c>
      <c r="D24" s="63" t="s">
        <v>89</v>
      </c>
      <c r="E24" s="65" t="s">
        <v>155</v>
      </c>
      <c r="F24" s="57" t="s">
        <v>104</v>
      </c>
      <c r="G24" s="162">
        <f>G25+G26</f>
        <v>2534.3</v>
      </c>
      <c r="H24" s="174">
        <f>H25+H26</f>
        <v>2487.9</v>
      </c>
      <c r="I24" s="163">
        <f t="shared" si="2"/>
        <v>98.1691196780176</v>
      </c>
    </row>
    <row r="25" spans="1:9" ht="45" customHeight="1">
      <c r="A25" s="57" t="s">
        <v>225</v>
      </c>
      <c r="B25" s="67" t="s">
        <v>227</v>
      </c>
      <c r="C25" s="62" t="s">
        <v>62</v>
      </c>
      <c r="D25" s="63" t="s">
        <v>89</v>
      </c>
      <c r="E25" s="65" t="s">
        <v>228</v>
      </c>
      <c r="F25" s="57" t="s">
        <v>104</v>
      </c>
      <c r="G25" s="162">
        <v>652</v>
      </c>
      <c r="H25" s="174">
        <v>605.7</v>
      </c>
      <c r="I25" s="163">
        <f t="shared" si="2"/>
        <v>92.89877300613497</v>
      </c>
    </row>
    <row r="26" spans="1:9" ht="20.25" customHeight="1">
      <c r="A26" s="57" t="s">
        <v>229</v>
      </c>
      <c r="B26" s="67" t="s">
        <v>230</v>
      </c>
      <c r="C26" s="62" t="s">
        <v>62</v>
      </c>
      <c r="D26" s="63" t="s">
        <v>89</v>
      </c>
      <c r="E26" s="65" t="s">
        <v>155</v>
      </c>
      <c r="F26" s="57" t="s">
        <v>104</v>
      </c>
      <c r="G26" s="162">
        <v>1882.3</v>
      </c>
      <c r="H26" s="174">
        <f>H27+1847.8</f>
        <v>1882.2</v>
      </c>
      <c r="I26" s="163">
        <f>H26/G26*100</f>
        <v>99.99468735058173</v>
      </c>
    </row>
    <row r="27" spans="1:9" ht="57.75" customHeight="1">
      <c r="A27" s="57" t="s">
        <v>231</v>
      </c>
      <c r="B27" s="67" t="s">
        <v>232</v>
      </c>
      <c r="C27" s="62" t="s">
        <v>62</v>
      </c>
      <c r="D27" s="63" t="s">
        <v>89</v>
      </c>
      <c r="E27" s="65" t="s">
        <v>155</v>
      </c>
      <c r="F27" s="57" t="s">
        <v>104</v>
      </c>
      <c r="G27" s="162">
        <v>34.4</v>
      </c>
      <c r="H27" s="174">
        <v>34.4</v>
      </c>
      <c r="I27" s="163">
        <f>H27/G27*100</f>
        <v>100</v>
      </c>
    </row>
    <row r="28" spans="1:9" ht="51" customHeight="1">
      <c r="A28" s="57" t="s">
        <v>52</v>
      </c>
      <c r="B28" s="175" t="s">
        <v>117</v>
      </c>
      <c r="C28" s="62" t="s">
        <v>62</v>
      </c>
      <c r="D28" s="63" t="s">
        <v>89</v>
      </c>
      <c r="E28" s="65" t="s">
        <v>156</v>
      </c>
      <c r="F28" s="57" t="s">
        <v>104</v>
      </c>
      <c r="G28" s="123">
        <v>0</v>
      </c>
      <c r="H28" s="130">
        <v>0</v>
      </c>
      <c r="I28" s="130">
        <v>0</v>
      </c>
    </row>
    <row r="29" spans="1:9" s="156" customFormat="1" ht="57.75" customHeight="1">
      <c r="A29" s="149" t="s">
        <v>68</v>
      </c>
      <c r="B29" s="150" t="s">
        <v>119</v>
      </c>
      <c r="C29" s="151" t="s">
        <v>62</v>
      </c>
      <c r="D29" s="152" t="s">
        <v>63</v>
      </c>
      <c r="E29" s="153" t="s">
        <v>157</v>
      </c>
      <c r="F29" s="149" t="s">
        <v>104</v>
      </c>
      <c r="G29" s="154">
        <v>0</v>
      </c>
      <c r="H29" s="155">
        <v>0</v>
      </c>
      <c r="I29" s="155">
        <v>0</v>
      </c>
    </row>
    <row r="30" spans="1:9" s="156" customFormat="1" ht="57.75" customHeight="1">
      <c r="A30" s="149" t="s">
        <v>118</v>
      </c>
      <c r="B30" s="150" t="s">
        <v>158</v>
      </c>
      <c r="C30" s="151" t="s">
        <v>62</v>
      </c>
      <c r="D30" s="152" t="s">
        <v>63</v>
      </c>
      <c r="E30" s="153" t="s">
        <v>159</v>
      </c>
      <c r="F30" s="149" t="s">
        <v>104</v>
      </c>
      <c r="G30" s="154">
        <v>0</v>
      </c>
      <c r="H30" s="155">
        <v>0</v>
      </c>
      <c r="I30" s="155">
        <v>0</v>
      </c>
    </row>
    <row r="31" spans="1:9" s="156" customFormat="1" ht="46.5" customHeight="1">
      <c r="A31" s="149" t="s">
        <v>120</v>
      </c>
      <c r="B31" s="150" t="s">
        <v>238</v>
      </c>
      <c r="C31" s="151" t="s">
        <v>62</v>
      </c>
      <c r="D31" s="152" t="s">
        <v>63</v>
      </c>
      <c r="E31" s="153" t="s">
        <v>239</v>
      </c>
      <c r="F31" s="149" t="s">
        <v>104</v>
      </c>
      <c r="G31" s="154">
        <v>124.5</v>
      </c>
      <c r="H31" s="155">
        <v>124.5</v>
      </c>
      <c r="I31" s="155">
        <f>H31/G31*100</f>
        <v>100</v>
      </c>
    </row>
    <row r="32" spans="1:9" s="157" customFormat="1" ht="58.5" customHeight="1">
      <c r="A32" s="158" t="s">
        <v>120</v>
      </c>
      <c r="B32" s="159" t="s">
        <v>160</v>
      </c>
      <c r="C32" s="160" t="s">
        <v>62</v>
      </c>
      <c r="D32" s="161" t="s">
        <v>23</v>
      </c>
      <c r="E32" s="161" t="s">
        <v>161</v>
      </c>
      <c r="F32" s="158" t="s">
        <v>104</v>
      </c>
      <c r="G32" s="162">
        <v>633.8</v>
      </c>
      <c r="H32" s="163">
        <v>633.7</v>
      </c>
      <c r="I32" s="163">
        <f t="shared" si="2"/>
        <v>99.98422215209847</v>
      </c>
    </row>
    <row r="33" spans="1:9" s="157" customFormat="1" ht="90" customHeight="1">
      <c r="A33" s="158" t="s">
        <v>121</v>
      </c>
      <c r="B33" s="159" t="s">
        <v>162</v>
      </c>
      <c r="C33" s="160" t="s">
        <v>62</v>
      </c>
      <c r="D33" s="161" t="s">
        <v>23</v>
      </c>
      <c r="E33" s="161" t="s">
        <v>163</v>
      </c>
      <c r="F33" s="158" t="s">
        <v>104</v>
      </c>
      <c r="G33" s="162">
        <v>544</v>
      </c>
      <c r="H33" s="163">
        <v>544</v>
      </c>
      <c r="I33" s="163">
        <f>H33/G33*100</f>
        <v>100</v>
      </c>
    </row>
    <row r="34" spans="1:9" s="157" customFormat="1" ht="35.25" customHeight="1">
      <c r="A34" s="158" t="s">
        <v>53</v>
      </c>
      <c r="B34" s="159" t="s">
        <v>164</v>
      </c>
      <c r="C34" s="160" t="s">
        <v>62</v>
      </c>
      <c r="D34" s="161" t="s">
        <v>23</v>
      </c>
      <c r="E34" s="161" t="s">
        <v>165</v>
      </c>
      <c r="F34" s="158" t="s">
        <v>166</v>
      </c>
      <c r="G34" s="162">
        <v>61.9</v>
      </c>
      <c r="H34" s="163">
        <v>61.9</v>
      </c>
      <c r="I34" s="163">
        <f>H34/G34*100</f>
        <v>100</v>
      </c>
    </row>
    <row r="35" spans="1:9" ht="59.25" customHeight="1">
      <c r="A35" s="57" t="s">
        <v>54</v>
      </c>
      <c r="B35" s="159" t="s">
        <v>160</v>
      </c>
      <c r="C35" s="62" t="s">
        <v>62</v>
      </c>
      <c r="D35" s="63" t="s">
        <v>25</v>
      </c>
      <c r="E35" s="65" t="s">
        <v>161</v>
      </c>
      <c r="F35" s="57" t="s">
        <v>104</v>
      </c>
      <c r="G35" s="123">
        <v>0</v>
      </c>
      <c r="H35" s="130">
        <v>0</v>
      </c>
      <c r="I35" s="130">
        <v>0</v>
      </c>
    </row>
    <row r="36" spans="1:9" ht="46.5" customHeight="1">
      <c r="A36" s="57" t="s">
        <v>55</v>
      </c>
      <c r="B36" s="66" t="s">
        <v>122</v>
      </c>
      <c r="C36" s="62" t="s">
        <v>62</v>
      </c>
      <c r="D36" s="63" t="s">
        <v>25</v>
      </c>
      <c r="E36" s="65" t="s">
        <v>167</v>
      </c>
      <c r="F36" s="57" t="s">
        <v>104</v>
      </c>
      <c r="G36" s="123">
        <v>45.3</v>
      </c>
      <c r="H36" s="130">
        <v>45.3</v>
      </c>
      <c r="I36" s="130">
        <f aca="true" t="shared" si="3" ref="I36:I47">H36/G36*100</f>
        <v>100</v>
      </c>
    </row>
    <row r="37" spans="1:9" ht="36" customHeight="1">
      <c r="A37" s="57" t="s">
        <v>56</v>
      </c>
      <c r="B37" s="66" t="s">
        <v>123</v>
      </c>
      <c r="C37" s="62" t="s">
        <v>62</v>
      </c>
      <c r="D37" s="63" t="s">
        <v>25</v>
      </c>
      <c r="E37" s="65" t="s">
        <v>168</v>
      </c>
      <c r="F37" s="57" t="s">
        <v>104</v>
      </c>
      <c r="G37" s="123">
        <v>53.4</v>
      </c>
      <c r="H37" s="130">
        <v>53.4</v>
      </c>
      <c r="I37" s="130">
        <f t="shared" si="3"/>
        <v>100</v>
      </c>
    </row>
    <row r="38" spans="1:9" ht="47.25" customHeight="1">
      <c r="A38" s="57" t="s">
        <v>57</v>
      </c>
      <c r="B38" s="66" t="s">
        <v>169</v>
      </c>
      <c r="C38" s="62" t="s">
        <v>62</v>
      </c>
      <c r="D38" s="63" t="s">
        <v>25</v>
      </c>
      <c r="E38" s="65" t="s">
        <v>170</v>
      </c>
      <c r="F38" s="57" t="s">
        <v>107</v>
      </c>
      <c r="G38" s="123">
        <f>G39</f>
        <v>1850.3</v>
      </c>
      <c r="H38" s="130">
        <f>H39</f>
        <v>1850.2</v>
      </c>
      <c r="I38" s="130">
        <f t="shared" si="3"/>
        <v>99.99459547100471</v>
      </c>
    </row>
    <row r="39" spans="1:9" ht="16.5" customHeight="1">
      <c r="A39" s="158" t="s">
        <v>171</v>
      </c>
      <c r="B39" s="170" t="s">
        <v>172</v>
      </c>
      <c r="C39" s="160" t="s">
        <v>62</v>
      </c>
      <c r="D39" s="161" t="s">
        <v>25</v>
      </c>
      <c r="E39" s="171" t="s">
        <v>173</v>
      </c>
      <c r="F39" s="158" t="s">
        <v>107</v>
      </c>
      <c r="G39" s="162">
        <v>1850.3</v>
      </c>
      <c r="H39" s="188">
        <v>1850.2</v>
      </c>
      <c r="I39" s="163">
        <f t="shared" si="3"/>
        <v>99.99459547100471</v>
      </c>
    </row>
    <row r="40" spans="1:9" ht="46.5" customHeight="1">
      <c r="A40" s="57" t="s">
        <v>58</v>
      </c>
      <c r="B40" s="67" t="s">
        <v>174</v>
      </c>
      <c r="C40" s="62" t="s">
        <v>62</v>
      </c>
      <c r="D40" s="63" t="s">
        <v>27</v>
      </c>
      <c r="E40" s="65" t="s">
        <v>170</v>
      </c>
      <c r="F40" s="57" t="s">
        <v>104</v>
      </c>
      <c r="G40" s="123">
        <f>G41+G42+G43</f>
        <v>3603.8</v>
      </c>
      <c r="H40" s="130">
        <f>H41+H42+H43</f>
        <v>3603.5</v>
      </c>
      <c r="I40" s="130">
        <f t="shared" si="3"/>
        <v>99.99167545368776</v>
      </c>
    </row>
    <row r="41" spans="1:9" ht="16.5" customHeight="1">
      <c r="A41" s="57" t="s">
        <v>175</v>
      </c>
      <c r="B41" s="67" t="s">
        <v>176</v>
      </c>
      <c r="C41" s="62" t="s">
        <v>62</v>
      </c>
      <c r="D41" s="63" t="s">
        <v>27</v>
      </c>
      <c r="E41" s="65" t="s">
        <v>177</v>
      </c>
      <c r="F41" s="57" t="s">
        <v>104</v>
      </c>
      <c r="G41" s="122">
        <v>1939.7</v>
      </c>
      <c r="H41" s="130">
        <v>1939.6</v>
      </c>
      <c r="I41" s="130">
        <f>H41/G41*100</f>
        <v>99.9948445635923</v>
      </c>
    </row>
    <row r="42" spans="1:9" ht="16.5" customHeight="1">
      <c r="A42" s="57" t="s">
        <v>178</v>
      </c>
      <c r="B42" s="67" t="s">
        <v>179</v>
      </c>
      <c r="C42" s="62" t="s">
        <v>62</v>
      </c>
      <c r="D42" s="63" t="s">
        <v>27</v>
      </c>
      <c r="E42" s="65" t="s">
        <v>180</v>
      </c>
      <c r="F42" s="57" t="s">
        <v>104</v>
      </c>
      <c r="G42" s="123">
        <v>140.8</v>
      </c>
      <c r="H42" s="130">
        <v>140.8</v>
      </c>
      <c r="I42" s="130">
        <f>H42/G42*100</f>
        <v>100</v>
      </c>
    </row>
    <row r="43" spans="1:9" ht="16.5" customHeight="1">
      <c r="A43" s="57" t="s">
        <v>181</v>
      </c>
      <c r="B43" s="67" t="s">
        <v>182</v>
      </c>
      <c r="C43" s="62" t="s">
        <v>62</v>
      </c>
      <c r="D43" s="63" t="s">
        <v>27</v>
      </c>
      <c r="E43" s="65" t="s">
        <v>183</v>
      </c>
      <c r="F43" s="57" t="s">
        <v>104</v>
      </c>
      <c r="G43" s="123">
        <v>1523.3</v>
      </c>
      <c r="H43" s="130">
        <v>1523.1</v>
      </c>
      <c r="I43" s="130">
        <f>H43/G43*100</f>
        <v>99.98687060986016</v>
      </c>
    </row>
    <row r="44" spans="1:9" ht="57" customHeight="1">
      <c r="A44" s="57" t="s">
        <v>69</v>
      </c>
      <c r="B44" s="22" t="s">
        <v>124</v>
      </c>
      <c r="C44" s="62" t="s">
        <v>62</v>
      </c>
      <c r="D44" s="63" t="s">
        <v>27</v>
      </c>
      <c r="E44" s="65" t="s">
        <v>184</v>
      </c>
      <c r="F44" s="57" t="s">
        <v>104</v>
      </c>
      <c r="G44" s="123">
        <v>2.6</v>
      </c>
      <c r="H44" s="130">
        <v>2.6</v>
      </c>
      <c r="I44" s="130">
        <f t="shared" si="3"/>
        <v>100</v>
      </c>
    </row>
    <row r="45" spans="1:9" ht="45" customHeight="1">
      <c r="A45" s="57" t="s">
        <v>70</v>
      </c>
      <c r="B45" s="67" t="s">
        <v>125</v>
      </c>
      <c r="C45" s="62" t="s">
        <v>62</v>
      </c>
      <c r="D45" s="63" t="s">
        <v>27</v>
      </c>
      <c r="E45" s="65" t="s">
        <v>185</v>
      </c>
      <c r="F45" s="57" t="s">
        <v>104</v>
      </c>
      <c r="G45" s="123">
        <v>20.1</v>
      </c>
      <c r="H45" s="130">
        <v>20</v>
      </c>
      <c r="I45" s="130">
        <f t="shared" si="3"/>
        <v>99.50248756218905</v>
      </c>
    </row>
    <row r="46" spans="1:9" s="69" customFormat="1" ht="48" customHeight="1">
      <c r="A46" s="57" t="s">
        <v>74</v>
      </c>
      <c r="B46" s="67" t="s">
        <v>126</v>
      </c>
      <c r="C46" s="62" t="s">
        <v>62</v>
      </c>
      <c r="D46" s="63" t="s">
        <v>31</v>
      </c>
      <c r="E46" s="65" t="s">
        <v>186</v>
      </c>
      <c r="F46" s="57" t="s">
        <v>104</v>
      </c>
      <c r="G46" s="123">
        <v>93.2</v>
      </c>
      <c r="H46" s="130">
        <v>93.2</v>
      </c>
      <c r="I46" s="130">
        <f t="shared" si="3"/>
        <v>100</v>
      </c>
    </row>
    <row r="47" spans="1:9" s="70" customFormat="1" ht="34.5" customHeight="1">
      <c r="A47" s="57" t="s">
        <v>75</v>
      </c>
      <c r="B47" s="64" t="s">
        <v>59</v>
      </c>
      <c r="C47" s="62" t="s">
        <v>62</v>
      </c>
      <c r="D47" s="63" t="s">
        <v>35</v>
      </c>
      <c r="E47" s="65" t="s">
        <v>187</v>
      </c>
      <c r="F47" s="57" t="s">
        <v>98</v>
      </c>
      <c r="G47" s="123">
        <v>136.6</v>
      </c>
      <c r="H47" s="127">
        <v>136.5</v>
      </c>
      <c r="I47" s="130">
        <f t="shared" si="3"/>
        <v>99.9267935578331</v>
      </c>
    </row>
    <row r="48" spans="1:9" s="70" customFormat="1" ht="27" customHeight="1">
      <c r="A48" s="57" t="s">
        <v>188</v>
      </c>
      <c r="B48" s="64" t="s">
        <v>72</v>
      </c>
      <c r="C48" s="62" t="s">
        <v>62</v>
      </c>
      <c r="D48" s="63" t="s">
        <v>73</v>
      </c>
      <c r="E48" s="65" t="s">
        <v>189</v>
      </c>
      <c r="F48" s="57" t="s">
        <v>98</v>
      </c>
      <c r="G48" s="123">
        <v>0</v>
      </c>
      <c r="H48" s="130">
        <v>0</v>
      </c>
      <c r="I48" s="130">
        <v>0</v>
      </c>
    </row>
    <row r="49" spans="1:9" s="70" customFormat="1" ht="82.5" customHeight="1">
      <c r="A49" s="57" t="s">
        <v>190</v>
      </c>
      <c r="B49" s="64" t="s">
        <v>78</v>
      </c>
      <c r="C49" s="62" t="s">
        <v>62</v>
      </c>
      <c r="D49" s="63" t="s">
        <v>39</v>
      </c>
      <c r="E49" s="63" t="s">
        <v>191</v>
      </c>
      <c r="F49" s="57" t="s">
        <v>127</v>
      </c>
      <c r="G49" s="123">
        <f>G54+G55+G58+G51+G53+G56+G50+G52+G57</f>
        <v>10761.699999999999</v>
      </c>
      <c r="H49" s="130">
        <f>H51+H53+H54+H55+H58+H56+H50+H52+H57</f>
        <v>10731.699999999999</v>
      </c>
      <c r="I49" s="130">
        <f>H49/G49*100</f>
        <v>99.72123363409126</v>
      </c>
    </row>
    <row r="50" spans="1:9" s="70" customFormat="1" ht="24" customHeight="1">
      <c r="A50" s="57" t="s">
        <v>192</v>
      </c>
      <c r="B50" s="61" t="s">
        <v>97</v>
      </c>
      <c r="C50" s="62" t="s">
        <v>62</v>
      </c>
      <c r="D50" s="63" t="s">
        <v>9</v>
      </c>
      <c r="E50" s="63" t="s">
        <v>191</v>
      </c>
      <c r="F50" s="57" t="s">
        <v>127</v>
      </c>
      <c r="G50" s="123">
        <v>122</v>
      </c>
      <c r="H50" s="130">
        <v>122</v>
      </c>
      <c r="I50" s="130">
        <f>H50/G50*100</f>
        <v>100</v>
      </c>
    </row>
    <row r="51" spans="1:9" s="71" customFormat="1" ht="45">
      <c r="A51" s="57" t="s">
        <v>193</v>
      </c>
      <c r="B51" s="67" t="s">
        <v>64</v>
      </c>
      <c r="C51" s="62" t="s">
        <v>62</v>
      </c>
      <c r="D51" s="63" t="s">
        <v>71</v>
      </c>
      <c r="E51" s="63" t="s">
        <v>191</v>
      </c>
      <c r="F51" s="57" t="s">
        <v>127</v>
      </c>
      <c r="G51" s="123">
        <v>189</v>
      </c>
      <c r="H51" s="127">
        <v>189</v>
      </c>
      <c r="I51" s="130">
        <f aca="true" t="shared" si="4" ref="I51:I58">H51/G51*100</f>
        <v>100</v>
      </c>
    </row>
    <row r="52" spans="1:9" s="71" customFormat="1" ht="78.75">
      <c r="A52" s="57" t="s">
        <v>194</v>
      </c>
      <c r="B52" s="67" t="s">
        <v>233</v>
      </c>
      <c r="C52" s="62" t="s">
        <v>62</v>
      </c>
      <c r="D52" s="63" t="s">
        <v>63</v>
      </c>
      <c r="E52" s="63" t="s">
        <v>191</v>
      </c>
      <c r="F52" s="57" t="s">
        <v>127</v>
      </c>
      <c r="G52" s="123">
        <v>180</v>
      </c>
      <c r="H52" s="130">
        <v>150</v>
      </c>
      <c r="I52" s="130">
        <f t="shared" si="4"/>
        <v>83.33333333333334</v>
      </c>
    </row>
    <row r="53" spans="1:9" ht="21.75" customHeight="1">
      <c r="A53" s="57" t="s">
        <v>194</v>
      </c>
      <c r="B53" s="67" t="s">
        <v>79</v>
      </c>
      <c r="C53" s="62" t="s">
        <v>62</v>
      </c>
      <c r="D53" s="63" t="s">
        <v>31</v>
      </c>
      <c r="E53" s="63" t="s">
        <v>191</v>
      </c>
      <c r="F53" s="57" t="s">
        <v>127</v>
      </c>
      <c r="G53" s="123">
        <v>1</v>
      </c>
      <c r="H53" s="130">
        <v>1</v>
      </c>
      <c r="I53" s="130">
        <f t="shared" si="4"/>
        <v>100</v>
      </c>
    </row>
    <row r="54" spans="1:9" ht="22.5">
      <c r="A54" s="57" t="s">
        <v>195</v>
      </c>
      <c r="B54" s="17" t="s">
        <v>90</v>
      </c>
      <c r="C54" s="62" t="s">
        <v>62</v>
      </c>
      <c r="D54" s="63" t="s">
        <v>80</v>
      </c>
      <c r="E54" s="63" t="s">
        <v>191</v>
      </c>
      <c r="F54" s="57" t="s">
        <v>127</v>
      </c>
      <c r="G54" s="122">
        <v>8301.9</v>
      </c>
      <c r="H54" s="127">
        <v>8301.9</v>
      </c>
      <c r="I54" s="130">
        <f t="shared" si="4"/>
        <v>100</v>
      </c>
    </row>
    <row r="55" spans="1:9" ht="15.75" customHeight="1">
      <c r="A55" s="57" t="s">
        <v>196</v>
      </c>
      <c r="B55" s="67" t="s">
        <v>91</v>
      </c>
      <c r="C55" s="62" t="s">
        <v>62</v>
      </c>
      <c r="D55" s="63" t="s">
        <v>80</v>
      </c>
      <c r="E55" s="63" t="s">
        <v>191</v>
      </c>
      <c r="F55" s="57" t="s">
        <v>127</v>
      </c>
      <c r="G55" s="122">
        <v>1594.4</v>
      </c>
      <c r="H55" s="127">
        <v>1594.4</v>
      </c>
      <c r="I55" s="130">
        <f t="shared" si="4"/>
        <v>100</v>
      </c>
    </row>
    <row r="56" spans="1:9" ht="45" customHeight="1">
      <c r="A56" s="57" t="s">
        <v>197</v>
      </c>
      <c r="B56" s="67" t="s">
        <v>93</v>
      </c>
      <c r="C56" s="62" t="s">
        <v>62</v>
      </c>
      <c r="D56" s="63" t="s">
        <v>94</v>
      </c>
      <c r="E56" s="63" t="s">
        <v>191</v>
      </c>
      <c r="F56" s="57" t="s">
        <v>127</v>
      </c>
      <c r="G56" s="123">
        <v>25</v>
      </c>
      <c r="H56" s="130">
        <v>25</v>
      </c>
      <c r="I56" s="130">
        <f t="shared" si="4"/>
        <v>100</v>
      </c>
    </row>
    <row r="57" spans="1:9" ht="33.75" customHeight="1">
      <c r="A57" s="57" t="s">
        <v>198</v>
      </c>
      <c r="B57" s="67" t="s">
        <v>241</v>
      </c>
      <c r="C57" s="62" t="s">
        <v>62</v>
      </c>
      <c r="D57" s="63" t="s">
        <v>94</v>
      </c>
      <c r="E57" s="63" t="s">
        <v>191</v>
      </c>
      <c r="F57" s="57" t="s">
        <v>127</v>
      </c>
      <c r="G57" s="123">
        <v>201.9</v>
      </c>
      <c r="H57" s="130">
        <v>201.9</v>
      </c>
      <c r="I57" s="130">
        <f>H57/G57*100</f>
        <v>100</v>
      </c>
    </row>
    <row r="58" spans="1:9" s="71" customFormat="1" ht="12.75">
      <c r="A58" s="57" t="s">
        <v>240</v>
      </c>
      <c r="B58" s="67" t="s">
        <v>92</v>
      </c>
      <c r="C58" s="62" t="s">
        <v>62</v>
      </c>
      <c r="D58" s="63" t="s">
        <v>82</v>
      </c>
      <c r="E58" s="63" t="s">
        <v>191</v>
      </c>
      <c r="F58" s="57" t="s">
        <v>127</v>
      </c>
      <c r="G58" s="122">
        <v>146.5</v>
      </c>
      <c r="H58" s="127">
        <v>146.5</v>
      </c>
      <c r="I58" s="130">
        <f t="shared" si="4"/>
        <v>100</v>
      </c>
    </row>
    <row r="59" spans="1:9" s="71" customFormat="1" ht="12.75">
      <c r="A59" s="72"/>
      <c r="B59" s="73" t="s">
        <v>60</v>
      </c>
      <c r="C59" s="74"/>
      <c r="D59" s="74"/>
      <c r="E59" s="74"/>
      <c r="F59" s="75"/>
      <c r="G59" s="124">
        <f>G9</f>
        <v>27951.700000000004</v>
      </c>
      <c r="H59" s="129">
        <f>H9</f>
        <v>27838.600000000002</v>
      </c>
      <c r="I59" s="131">
        <f>H59/G59*100</f>
        <v>99.59537344776882</v>
      </c>
    </row>
    <row r="60" spans="1:7" s="71" customFormat="1" ht="12.75">
      <c r="A60" s="76"/>
      <c r="B60" s="77"/>
      <c r="C60" s="78"/>
      <c r="D60" s="78"/>
      <c r="E60" s="78"/>
      <c r="F60" s="49"/>
      <c r="G60" s="49"/>
    </row>
    <row r="61" spans="1:7" s="71" customFormat="1" ht="12.75">
      <c r="A61" s="76"/>
      <c r="B61" s="77"/>
      <c r="C61" s="78"/>
      <c r="D61" s="78"/>
      <c r="E61" s="78"/>
      <c r="F61" s="49"/>
      <c r="G61" s="49"/>
    </row>
    <row r="62" spans="1:7" s="71" customFormat="1" ht="12.75">
      <c r="A62" s="76"/>
      <c r="B62" s="79"/>
      <c r="C62" s="78"/>
      <c r="D62" s="78"/>
      <c r="E62" s="78"/>
      <c r="F62" s="49"/>
      <c r="G62" s="49"/>
    </row>
    <row r="63" spans="1:7" s="80" customFormat="1" ht="12.75">
      <c r="A63" s="76"/>
      <c r="B63" s="79"/>
      <c r="C63" s="78"/>
      <c r="D63" s="78"/>
      <c r="E63" s="78"/>
      <c r="F63" s="49"/>
      <c r="G63" s="49"/>
    </row>
    <row r="64" spans="1:7" s="71" customFormat="1" ht="12.75" customHeight="1">
      <c r="A64" s="76"/>
      <c r="B64" s="79"/>
      <c r="C64" s="78"/>
      <c r="D64" s="78"/>
      <c r="E64" s="78"/>
      <c r="F64" s="49"/>
      <c r="G64" s="49"/>
    </row>
    <row r="65" spans="1:7" s="71" customFormat="1" ht="12.75">
      <c r="A65" s="76"/>
      <c r="B65" s="77"/>
      <c r="C65" s="78"/>
      <c r="D65" s="78"/>
      <c r="E65" s="78"/>
      <c r="F65" s="49"/>
      <c r="G65" s="49"/>
    </row>
    <row r="66" spans="1:7" s="71" customFormat="1" ht="12.75">
      <c r="A66" s="76"/>
      <c r="B66" s="79"/>
      <c r="C66" s="78"/>
      <c r="D66" s="78"/>
      <c r="E66" s="78"/>
      <c r="F66" s="49"/>
      <c r="G66" s="49"/>
    </row>
    <row r="67" spans="1:7" s="71" customFormat="1" ht="12.75">
      <c r="A67" s="76"/>
      <c r="B67" s="79"/>
      <c r="C67" s="78"/>
      <c r="D67" s="78"/>
      <c r="E67" s="78"/>
      <c r="F67" s="49"/>
      <c r="G67" s="49"/>
    </row>
    <row r="68" spans="1:7" s="85" customFormat="1" ht="19.5" customHeight="1">
      <c r="A68" s="81"/>
      <c r="B68" s="82"/>
      <c r="C68" s="83"/>
      <c r="D68" s="83"/>
      <c r="E68" s="83"/>
      <c r="F68" s="84"/>
      <c r="G68" s="84"/>
    </row>
    <row r="69" spans="1:7" s="71" customFormat="1" ht="12.75">
      <c r="A69" s="76"/>
      <c r="B69" s="86"/>
      <c r="C69" s="87"/>
      <c r="D69" s="88"/>
      <c r="E69" s="88"/>
      <c r="F69" s="50"/>
      <c r="G69" s="50"/>
    </row>
    <row r="70" spans="1:7" s="71" customFormat="1" ht="12.75">
      <c r="A70" s="76"/>
      <c r="B70" s="79"/>
      <c r="C70" s="78"/>
      <c r="D70" s="78"/>
      <c r="E70" s="78"/>
      <c r="F70" s="49"/>
      <c r="G70" s="49"/>
    </row>
    <row r="71" spans="1:7" s="71" customFormat="1" ht="12.75">
      <c r="A71" s="76"/>
      <c r="B71" s="89"/>
      <c r="C71" s="78"/>
      <c r="D71" s="78"/>
      <c r="E71" s="78"/>
      <c r="F71" s="49"/>
      <c r="G71" s="49"/>
    </row>
    <row r="72" spans="1:7" s="71" customFormat="1" ht="12.75">
      <c r="A72" s="76"/>
      <c r="B72" s="90"/>
      <c r="C72" s="78"/>
      <c r="D72" s="78"/>
      <c r="E72" s="78"/>
      <c r="F72" s="49"/>
      <c r="G72" s="49"/>
    </row>
    <row r="73" spans="1:7" s="71" customFormat="1" ht="12.75">
      <c r="A73" s="76"/>
      <c r="B73" s="79"/>
      <c r="C73" s="78"/>
      <c r="D73" s="78"/>
      <c r="E73" s="78"/>
      <c r="F73" s="49"/>
      <c r="G73" s="49"/>
    </row>
    <row r="74" spans="1:7" s="71" customFormat="1" ht="12.75">
      <c r="A74" s="76"/>
      <c r="B74" s="89"/>
      <c r="C74" s="78"/>
      <c r="D74" s="78"/>
      <c r="E74" s="78"/>
      <c r="F74" s="49"/>
      <c r="G74" s="49"/>
    </row>
    <row r="75" spans="1:7" s="71" customFormat="1" ht="12.75">
      <c r="A75" s="76"/>
      <c r="B75" s="77"/>
      <c r="C75" s="78"/>
      <c r="D75" s="78"/>
      <c r="E75" s="78"/>
      <c r="F75" s="49"/>
      <c r="G75" s="49"/>
    </row>
    <row r="76" spans="1:7" s="71" customFormat="1" ht="12.75">
      <c r="A76" s="76"/>
      <c r="B76" s="77"/>
      <c r="C76" s="78"/>
      <c r="D76" s="78"/>
      <c r="E76" s="78"/>
      <c r="F76" s="49"/>
      <c r="G76" s="49"/>
    </row>
    <row r="77" spans="1:7" s="71" customFormat="1" ht="12.75">
      <c r="A77" s="76"/>
      <c r="B77" s="77"/>
      <c r="C77" s="78"/>
      <c r="D77" s="78"/>
      <c r="E77" s="78"/>
      <c r="F77" s="49"/>
      <c r="G77" s="49"/>
    </row>
    <row r="78" spans="1:7" s="71" customFormat="1" ht="12.75">
      <c r="A78" s="76"/>
      <c r="B78" s="77"/>
      <c r="C78" s="78"/>
      <c r="D78" s="78"/>
      <c r="E78" s="78"/>
      <c r="F78" s="49"/>
      <c r="G78" s="49"/>
    </row>
    <row r="79" spans="1:7" s="71" customFormat="1" ht="12.75">
      <c r="A79" s="76"/>
      <c r="B79" s="79"/>
      <c r="C79" s="78"/>
      <c r="D79" s="78"/>
      <c r="E79" s="78"/>
      <c r="F79" s="49"/>
      <c r="G79" s="49"/>
    </row>
    <row r="80" spans="1:7" s="71" customFormat="1" ht="12.75">
      <c r="A80" s="76"/>
      <c r="B80" s="79"/>
      <c r="C80" s="78"/>
      <c r="D80" s="78"/>
      <c r="E80" s="78"/>
      <c r="F80" s="49"/>
      <c r="G80" s="49"/>
    </row>
    <row r="81" spans="1:7" s="71" customFormat="1" ht="12.75">
      <c r="A81" s="76"/>
      <c r="B81" s="79"/>
      <c r="C81" s="78"/>
      <c r="D81" s="78"/>
      <c r="E81" s="78"/>
      <c r="F81" s="49"/>
      <c r="G81" s="49"/>
    </row>
    <row r="82" spans="1:7" s="71" customFormat="1" ht="12.75">
      <c r="A82" s="76"/>
      <c r="B82" s="77"/>
      <c r="C82" s="78"/>
      <c r="D82" s="78"/>
      <c r="E82" s="78"/>
      <c r="F82" s="49"/>
      <c r="G82" s="49"/>
    </row>
    <row r="83" spans="1:7" s="80" customFormat="1" ht="12.75">
      <c r="A83" s="76"/>
      <c r="B83" s="79"/>
      <c r="C83" s="78"/>
      <c r="D83" s="78"/>
      <c r="E83" s="78"/>
      <c r="F83" s="49"/>
      <c r="G83" s="49"/>
    </row>
    <row r="84" spans="1:7" s="71" customFormat="1" ht="12.75">
      <c r="A84" s="76"/>
      <c r="B84" s="79"/>
      <c r="C84" s="78"/>
      <c r="D84" s="78"/>
      <c r="E84" s="78"/>
      <c r="F84" s="49"/>
      <c r="G84" s="49"/>
    </row>
    <row r="85" spans="1:7" s="85" customFormat="1" ht="18.75" customHeight="1">
      <c r="A85" s="81"/>
      <c r="B85" s="82"/>
      <c r="C85" s="83"/>
      <c r="D85" s="83"/>
      <c r="E85" s="83"/>
      <c r="F85" s="84"/>
      <c r="G85" s="84"/>
    </row>
    <row r="86" spans="1:7" s="71" customFormat="1" ht="13.5" customHeight="1">
      <c r="A86" s="76"/>
      <c r="B86" s="86"/>
      <c r="C86" s="87"/>
      <c r="D86" s="88"/>
      <c r="E86" s="88"/>
      <c r="F86" s="50"/>
      <c r="G86" s="50"/>
    </row>
    <row r="87" spans="1:7" s="71" customFormat="1" ht="12.75">
      <c r="A87" s="76"/>
      <c r="B87" s="79"/>
      <c r="C87" s="78"/>
      <c r="D87" s="78"/>
      <c r="E87" s="78"/>
      <c r="F87" s="49"/>
      <c r="G87" s="49"/>
    </row>
    <row r="88" spans="1:7" s="71" customFormat="1" ht="12.75">
      <c r="A88" s="76"/>
      <c r="B88" s="89"/>
      <c r="C88" s="78"/>
      <c r="D88" s="78"/>
      <c r="E88" s="78"/>
      <c r="F88" s="49"/>
      <c r="G88" s="49"/>
    </row>
    <row r="89" spans="1:7" s="71" customFormat="1" ht="12.75">
      <c r="A89" s="76"/>
      <c r="B89" s="90"/>
      <c r="C89" s="78"/>
      <c r="D89" s="78"/>
      <c r="E89" s="78"/>
      <c r="F89" s="49"/>
      <c r="G89" s="49"/>
    </row>
    <row r="90" spans="1:7" s="71" customFormat="1" ht="12.75">
      <c r="A90" s="76"/>
      <c r="B90" s="79"/>
      <c r="C90" s="78"/>
      <c r="D90" s="78"/>
      <c r="E90" s="78"/>
      <c r="F90" s="49"/>
      <c r="G90" s="49"/>
    </row>
    <row r="91" spans="1:7" s="71" customFormat="1" ht="12.75">
      <c r="A91" s="76"/>
      <c r="B91" s="89"/>
      <c r="C91" s="78"/>
      <c r="D91" s="78"/>
      <c r="E91" s="78"/>
      <c r="F91" s="49"/>
      <c r="G91" s="49"/>
    </row>
    <row r="92" spans="1:7" s="71" customFormat="1" ht="12.75">
      <c r="A92" s="76"/>
      <c r="B92" s="77"/>
      <c r="C92" s="78"/>
      <c r="D92" s="78"/>
      <c r="E92" s="78"/>
      <c r="F92" s="49"/>
      <c r="G92" s="49"/>
    </row>
    <row r="93" spans="1:7" s="91" customFormat="1" ht="12.75">
      <c r="A93" s="81"/>
      <c r="B93" s="77"/>
      <c r="C93" s="78"/>
      <c r="D93" s="78"/>
      <c r="E93" s="78"/>
      <c r="F93" s="49"/>
      <c r="G93" s="49"/>
    </row>
    <row r="94" spans="1:7" s="91" customFormat="1" ht="12.75">
      <c r="A94" s="81"/>
      <c r="B94" s="77"/>
      <c r="C94" s="78"/>
      <c r="D94" s="78"/>
      <c r="E94" s="78"/>
      <c r="F94" s="49"/>
      <c r="G94" s="49"/>
    </row>
    <row r="95" spans="1:7" s="71" customFormat="1" ht="12.75">
      <c r="A95" s="76"/>
      <c r="B95" s="79"/>
      <c r="C95" s="78"/>
      <c r="D95" s="78"/>
      <c r="E95" s="78"/>
      <c r="F95" s="49"/>
      <c r="G95" s="49"/>
    </row>
    <row r="96" spans="1:7" s="71" customFormat="1" ht="12.75">
      <c r="A96" s="76"/>
      <c r="B96" s="79"/>
      <c r="C96" s="78"/>
      <c r="D96" s="78"/>
      <c r="E96" s="78"/>
      <c r="F96" s="49"/>
      <c r="G96" s="49"/>
    </row>
    <row r="97" spans="1:7" s="71" customFormat="1" ht="12.75">
      <c r="A97" s="76"/>
      <c r="B97" s="79"/>
      <c r="C97" s="78"/>
      <c r="D97" s="78"/>
      <c r="E97" s="78"/>
      <c r="F97" s="49"/>
      <c r="G97" s="49"/>
    </row>
    <row r="98" spans="1:7" s="71" customFormat="1" ht="12.75">
      <c r="A98" s="76"/>
      <c r="B98" s="77"/>
      <c r="C98" s="78"/>
      <c r="D98" s="78"/>
      <c r="E98" s="78"/>
      <c r="F98" s="49"/>
      <c r="G98" s="49"/>
    </row>
    <row r="99" spans="1:7" s="71" customFormat="1" ht="12.75">
      <c r="A99" s="76"/>
      <c r="B99" s="79"/>
      <c r="C99" s="78"/>
      <c r="D99" s="78"/>
      <c r="E99" s="78"/>
      <c r="F99" s="49"/>
      <c r="G99" s="49"/>
    </row>
    <row r="100" spans="1:7" s="71" customFormat="1" ht="12.75">
      <c r="A100" s="76"/>
      <c r="B100" s="79"/>
      <c r="C100" s="78"/>
      <c r="D100" s="78"/>
      <c r="E100" s="78"/>
      <c r="F100" s="49"/>
      <c r="G100" s="49"/>
    </row>
    <row r="101" spans="1:7" s="91" customFormat="1" ht="27.75" customHeight="1">
      <c r="A101" s="81"/>
      <c r="B101" s="92"/>
      <c r="C101" s="93"/>
      <c r="D101" s="83"/>
      <c r="E101" s="83"/>
      <c r="F101" s="84"/>
      <c r="G101" s="84"/>
    </row>
    <row r="102" spans="1:7" s="80" customFormat="1" ht="12.75">
      <c r="A102" s="76"/>
      <c r="B102" s="86"/>
      <c r="C102" s="87"/>
      <c r="D102" s="88"/>
      <c r="E102" s="88"/>
      <c r="F102" s="50"/>
      <c r="G102" s="50"/>
    </row>
    <row r="103" spans="1:7" s="71" customFormat="1" ht="12.75">
      <c r="A103" s="76"/>
      <c r="B103" s="79"/>
      <c r="C103" s="78"/>
      <c r="D103" s="78"/>
      <c r="E103" s="78"/>
      <c r="F103" s="49"/>
      <c r="G103" s="49"/>
    </row>
    <row r="104" spans="1:7" s="71" customFormat="1" ht="12.75">
      <c r="A104" s="76"/>
      <c r="B104" s="89"/>
      <c r="C104" s="78"/>
      <c r="D104" s="78"/>
      <c r="E104" s="78"/>
      <c r="F104" s="49"/>
      <c r="G104" s="49"/>
    </row>
    <row r="105" spans="1:7" s="71" customFormat="1" ht="12.75">
      <c r="A105" s="76"/>
      <c r="B105" s="90"/>
      <c r="C105" s="78"/>
      <c r="D105" s="78"/>
      <c r="E105" s="78"/>
      <c r="F105" s="49"/>
      <c r="G105" s="49"/>
    </row>
    <row r="106" spans="1:7" s="71" customFormat="1" ht="12.75">
      <c r="A106" s="76"/>
      <c r="B106" s="79"/>
      <c r="C106" s="78"/>
      <c r="D106" s="78"/>
      <c r="E106" s="78"/>
      <c r="F106" s="49"/>
      <c r="G106" s="49"/>
    </row>
    <row r="107" spans="1:7" s="71" customFormat="1" ht="12.75">
      <c r="A107" s="76"/>
      <c r="B107" s="89"/>
      <c r="C107" s="78"/>
      <c r="D107" s="78"/>
      <c r="E107" s="78"/>
      <c r="F107" s="49"/>
      <c r="G107" s="49"/>
    </row>
    <row r="108" spans="1:7" s="71" customFormat="1" ht="12.75">
      <c r="A108" s="76"/>
      <c r="B108" s="77"/>
      <c r="C108" s="78"/>
      <c r="D108" s="78"/>
      <c r="E108" s="78"/>
      <c r="F108" s="49"/>
      <c r="G108" s="49"/>
    </row>
    <row r="109" spans="1:7" s="71" customFormat="1" ht="12.75">
      <c r="A109" s="76"/>
      <c r="B109" s="77"/>
      <c r="C109" s="78"/>
      <c r="D109" s="78"/>
      <c r="E109" s="78"/>
      <c r="F109" s="49"/>
      <c r="G109" s="49"/>
    </row>
    <row r="110" spans="1:7" s="71" customFormat="1" ht="12.75">
      <c r="A110" s="76"/>
      <c r="B110" s="77"/>
      <c r="C110" s="78"/>
      <c r="D110" s="78"/>
      <c r="E110" s="78"/>
      <c r="F110" s="49"/>
      <c r="G110" s="49"/>
    </row>
    <row r="111" spans="1:7" s="91" customFormat="1" ht="13.5" customHeight="1">
      <c r="A111" s="81"/>
      <c r="B111" s="79"/>
      <c r="C111" s="78"/>
      <c r="D111" s="78"/>
      <c r="E111" s="78"/>
      <c r="F111" s="49"/>
      <c r="G111" s="49"/>
    </row>
    <row r="112" spans="1:7" s="91" customFormat="1" ht="14.25" customHeight="1">
      <c r="A112" s="81"/>
      <c r="B112" s="79"/>
      <c r="C112" s="78"/>
      <c r="D112" s="78"/>
      <c r="E112" s="78"/>
      <c r="F112" s="49"/>
      <c r="G112" s="49"/>
    </row>
    <row r="113" spans="1:7" s="91" customFormat="1" ht="14.25" customHeight="1">
      <c r="A113" s="81"/>
      <c r="B113" s="77"/>
      <c r="C113" s="78"/>
      <c r="D113" s="78"/>
      <c r="E113" s="78"/>
      <c r="F113" s="49"/>
      <c r="G113" s="49"/>
    </row>
    <row r="114" spans="1:7" s="95" customFormat="1" ht="12.75">
      <c r="A114" s="94"/>
      <c r="B114" s="79"/>
      <c r="C114" s="78"/>
      <c r="D114" s="78"/>
      <c r="E114" s="78"/>
      <c r="F114" s="49"/>
      <c r="G114" s="49"/>
    </row>
    <row r="115" spans="1:7" s="95" customFormat="1" ht="12.75">
      <c r="A115" s="94"/>
      <c r="B115" s="79"/>
      <c r="C115" s="78"/>
      <c r="D115" s="78"/>
      <c r="E115" s="78"/>
      <c r="F115" s="49"/>
      <c r="G115" s="49"/>
    </row>
    <row r="116" spans="1:7" s="85" customFormat="1" ht="21" customHeight="1">
      <c r="A116" s="81"/>
      <c r="B116" s="82"/>
      <c r="C116" s="83"/>
      <c r="D116" s="93"/>
      <c r="E116" s="83"/>
      <c r="F116" s="84"/>
      <c r="G116" s="84"/>
    </row>
    <row r="117" spans="1:7" s="95" customFormat="1" ht="12.75">
      <c r="A117" s="94"/>
      <c r="B117" s="86"/>
      <c r="C117" s="87"/>
      <c r="D117" s="88"/>
      <c r="E117" s="88"/>
      <c r="F117" s="50"/>
      <c r="G117" s="50"/>
    </row>
    <row r="118" spans="1:7" s="95" customFormat="1" ht="12.75">
      <c r="A118" s="94"/>
      <c r="B118" s="79"/>
      <c r="C118" s="78"/>
      <c r="D118" s="78"/>
      <c r="E118" s="78"/>
      <c r="F118" s="49"/>
      <c r="G118" s="49"/>
    </row>
    <row r="119" spans="1:7" s="95" customFormat="1" ht="12.75">
      <c r="A119" s="94"/>
      <c r="B119" s="90"/>
      <c r="C119" s="78"/>
      <c r="D119" s="78"/>
      <c r="E119" s="78"/>
      <c r="F119" s="49"/>
      <c r="G119" s="49"/>
    </row>
    <row r="120" spans="1:7" s="95" customFormat="1" ht="12.75">
      <c r="A120" s="94"/>
      <c r="B120" s="79"/>
      <c r="C120" s="78"/>
      <c r="D120" s="78"/>
      <c r="E120" s="78"/>
      <c r="F120" s="49"/>
      <c r="G120" s="49"/>
    </row>
    <row r="121" spans="1:7" s="95" customFormat="1" ht="12.75">
      <c r="A121" s="94"/>
      <c r="B121" s="77"/>
      <c r="C121" s="78"/>
      <c r="D121" s="78"/>
      <c r="E121" s="78"/>
      <c r="F121" s="49"/>
      <c r="G121" s="49"/>
    </row>
    <row r="122" spans="1:7" s="95" customFormat="1" ht="12.75">
      <c r="A122" s="94"/>
      <c r="B122" s="77"/>
      <c r="C122" s="78"/>
      <c r="D122" s="78"/>
      <c r="E122" s="78"/>
      <c r="F122" s="49"/>
      <c r="G122" s="49"/>
    </row>
    <row r="123" spans="1:7" s="95" customFormat="1" ht="12.75">
      <c r="A123" s="94"/>
      <c r="B123" s="77"/>
      <c r="C123" s="78"/>
      <c r="D123" s="78"/>
      <c r="E123" s="78"/>
      <c r="F123" s="49"/>
      <c r="G123" s="49"/>
    </row>
    <row r="124" spans="1:7" s="95" customFormat="1" ht="16.5" customHeight="1">
      <c r="A124" s="94"/>
      <c r="B124" s="79"/>
      <c r="C124" s="78"/>
      <c r="D124" s="78"/>
      <c r="E124" s="78"/>
      <c r="F124" s="49"/>
      <c r="G124" s="49"/>
    </row>
    <row r="125" spans="1:7" s="95" customFormat="1" ht="15" customHeight="1">
      <c r="A125" s="94"/>
      <c r="B125" s="79"/>
      <c r="C125" s="78"/>
      <c r="D125" s="78"/>
      <c r="E125" s="78"/>
      <c r="F125" s="49"/>
      <c r="G125" s="49"/>
    </row>
    <row r="126" spans="1:7" s="95" customFormat="1" ht="15" customHeight="1">
      <c r="A126" s="94"/>
      <c r="B126" s="79"/>
      <c r="C126" s="78"/>
      <c r="D126" s="78"/>
      <c r="E126" s="78"/>
      <c r="F126" s="49"/>
      <c r="G126" s="49"/>
    </row>
    <row r="127" spans="1:7" s="95" customFormat="1" ht="12.75">
      <c r="A127" s="94"/>
      <c r="B127" s="77"/>
      <c r="C127" s="78"/>
      <c r="D127" s="78"/>
      <c r="E127" s="78"/>
      <c r="F127" s="49"/>
      <c r="G127" s="49"/>
    </row>
    <row r="128" spans="1:7" s="95" customFormat="1" ht="18" customHeight="1">
      <c r="A128" s="94"/>
      <c r="B128" s="79"/>
      <c r="C128" s="78"/>
      <c r="D128" s="78"/>
      <c r="E128" s="78"/>
      <c r="F128" s="49"/>
      <c r="G128" s="49"/>
    </row>
    <row r="129" spans="1:7" s="91" customFormat="1" ht="15.75" customHeight="1">
      <c r="A129" s="81"/>
      <c r="B129" s="79"/>
      <c r="C129" s="78"/>
      <c r="D129" s="78"/>
      <c r="E129" s="78"/>
      <c r="F129" s="49"/>
      <c r="G129" s="49"/>
    </row>
    <row r="130" spans="1:7" s="85" customFormat="1" ht="46.5" customHeight="1">
      <c r="A130" s="81"/>
      <c r="B130" s="96"/>
      <c r="C130" s="83"/>
      <c r="D130" s="83"/>
      <c r="E130" s="83"/>
      <c r="F130" s="84"/>
      <c r="G130" s="84"/>
    </row>
    <row r="131" spans="1:7" s="71" customFormat="1" ht="16.5" customHeight="1">
      <c r="A131" s="76"/>
      <c r="B131" s="79"/>
      <c r="C131" s="88"/>
      <c r="D131" s="88"/>
      <c r="E131" s="88"/>
      <c r="F131" s="50"/>
      <c r="G131" s="50"/>
    </row>
    <row r="132" spans="1:7" s="71" customFormat="1" ht="17.25" customHeight="1">
      <c r="A132" s="76"/>
      <c r="B132" s="79"/>
      <c r="C132" s="97"/>
      <c r="D132" s="78"/>
      <c r="E132" s="78"/>
      <c r="F132" s="49"/>
      <c r="G132" s="49"/>
    </row>
    <row r="133" spans="1:7" s="85" customFormat="1" ht="17.25" customHeight="1">
      <c r="A133" s="81"/>
      <c r="B133" s="82"/>
      <c r="C133" s="83"/>
      <c r="D133" s="83"/>
      <c r="E133" s="83"/>
      <c r="F133" s="84"/>
      <c r="G133" s="84"/>
    </row>
    <row r="134" spans="1:7" s="71" customFormat="1" ht="17.25" customHeight="1">
      <c r="A134" s="76"/>
      <c r="B134" s="79"/>
      <c r="C134" s="78"/>
      <c r="D134" s="78"/>
      <c r="E134" s="78"/>
      <c r="F134" s="49"/>
      <c r="G134" s="49"/>
    </row>
    <row r="135" spans="1:7" s="100" customFormat="1" ht="26.25" customHeight="1">
      <c r="A135" s="98"/>
      <c r="B135" s="99"/>
      <c r="C135" s="83"/>
      <c r="D135" s="83"/>
      <c r="E135" s="83"/>
      <c r="F135" s="84"/>
      <c r="G135" s="84"/>
    </row>
    <row r="136" spans="1:7" s="71" customFormat="1" ht="19.5" customHeight="1">
      <c r="A136" s="76"/>
      <c r="B136" s="77"/>
      <c r="C136" s="97"/>
      <c r="D136" s="78"/>
      <c r="E136" s="78"/>
      <c r="F136" s="49"/>
      <c r="G136" s="49"/>
    </row>
    <row r="137" spans="1:7" s="100" customFormat="1" ht="26.25" customHeight="1">
      <c r="A137" s="98"/>
      <c r="B137" s="92"/>
      <c r="C137" s="93"/>
      <c r="D137" s="83"/>
      <c r="E137" s="83"/>
      <c r="F137" s="84"/>
      <c r="G137" s="84"/>
    </row>
    <row r="138" spans="1:7" s="71" customFormat="1" ht="13.5" customHeight="1">
      <c r="A138" s="76"/>
      <c r="B138" s="101"/>
      <c r="C138" s="97"/>
      <c r="D138" s="78"/>
      <c r="E138" s="78"/>
      <c r="F138" s="49"/>
      <c r="G138" s="49"/>
    </row>
    <row r="139" spans="1:7" s="71" customFormat="1" ht="13.5" customHeight="1">
      <c r="A139" s="76"/>
      <c r="B139" s="79"/>
      <c r="C139" s="97"/>
      <c r="D139" s="78"/>
      <c r="E139" s="78"/>
      <c r="F139" s="49"/>
      <c r="G139" s="49"/>
    </row>
    <row r="140" spans="1:7" s="102" customFormat="1" ht="52.5" customHeight="1">
      <c r="A140" s="50"/>
      <c r="B140" s="92"/>
      <c r="C140" s="83"/>
      <c r="D140" s="83"/>
      <c r="E140" s="83"/>
      <c r="F140" s="84"/>
      <c r="G140" s="84"/>
    </row>
    <row r="141" spans="1:7" s="71" customFormat="1" ht="13.5" customHeight="1">
      <c r="A141" s="76"/>
      <c r="B141" s="79"/>
      <c r="C141" s="97"/>
      <c r="D141" s="78"/>
      <c r="E141" s="78"/>
      <c r="F141" s="49"/>
      <c r="G141" s="49"/>
    </row>
    <row r="142" spans="1:7" s="71" customFormat="1" ht="27.75" customHeight="1">
      <c r="A142" s="76"/>
      <c r="B142" s="103"/>
      <c r="C142" s="104"/>
      <c r="D142" s="104"/>
      <c r="E142" s="104"/>
      <c r="F142" s="105"/>
      <c r="G142" s="105"/>
    </row>
    <row r="143" spans="1:7" s="85" customFormat="1" ht="16.5" customHeight="1">
      <c r="A143" s="81"/>
      <c r="B143" s="82"/>
      <c r="C143" s="83"/>
      <c r="D143" s="83"/>
      <c r="E143" s="83"/>
      <c r="F143" s="84"/>
      <c r="G143" s="84"/>
    </row>
    <row r="144" spans="1:7" s="71" customFormat="1" ht="12.75">
      <c r="A144" s="76"/>
      <c r="B144" s="77"/>
      <c r="C144" s="78"/>
      <c r="D144" s="78"/>
      <c r="E144" s="78"/>
      <c r="F144" s="49"/>
      <c r="G144" s="49"/>
    </row>
    <row r="145" spans="1:7" s="85" customFormat="1" ht="12.75">
      <c r="A145" s="81"/>
      <c r="B145" s="92"/>
      <c r="C145" s="83"/>
      <c r="D145" s="83"/>
      <c r="E145" s="83"/>
      <c r="F145" s="84"/>
      <c r="G145" s="84"/>
    </row>
    <row r="146" spans="1:7" s="80" customFormat="1" ht="12.75">
      <c r="A146" s="76"/>
      <c r="B146" s="86"/>
      <c r="C146" s="87"/>
      <c r="D146" s="88"/>
      <c r="E146" s="88"/>
      <c r="F146" s="50"/>
      <c r="G146" s="50"/>
    </row>
    <row r="147" spans="1:7" s="71" customFormat="1" ht="12.75">
      <c r="A147" s="76"/>
      <c r="B147" s="79"/>
      <c r="C147" s="78"/>
      <c r="D147" s="78"/>
      <c r="E147" s="78"/>
      <c r="F147" s="49"/>
      <c r="G147" s="49"/>
    </row>
    <row r="148" spans="1:7" s="71" customFormat="1" ht="33" customHeight="1">
      <c r="A148" s="76"/>
      <c r="B148" s="106"/>
      <c r="C148" s="107"/>
      <c r="D148" s="107"/>
      <c r="E148" s="107"/>
      <c r="F148" s="108"/>
      <c r="G148" s="108"/>
    </row>
    <row r="149" spans="1:7" s="71" customFormat="1" ht="12.75">
      <c r="A149" s="76"/>
      <c r="B149" s="90"/>
      <c r="C149" s="78"/>
      <c r="D149" s="78"/>
      <c r="E149" s="78"/>
      <c r="F149" s="49"/>
      <c r="G149" s="49"/>
    </row>
    <row r="150" spans="1:7" s="71" customFormat="1" ht="12.75">
      <c r="A150" s="76"/>
      <c r="B150" s="79"/>
      <c r="C150" s="78"/>
      <c r="D150" s="78"/>
      <c r="E150" s="78"/>
      <c r="F150" s="49"/>
      <c r="G150" s="49"/>
    </row>
    <row r="151" spans="1:7" s="71" customFormat="1" ht="12.75">
      <c r="A151" s="76"/>
      <c r="B151" s="106"/>
      <c r="C151" s="107"/>
      <c r="D151" s="107"/>
      <c r="E151" s="107"/>
      <c r="F151" s="108"/>
      <c r="G151" s="108"/>
    </row>
    <row r="152" spans="1:7" s="71" customFormat="1" ht="12.75">
      <c r="A152" s="76"/>
      <c r="B152" s="77"/>
      <c r="C152" s="78"/>
      <c r="D152" s="78"/>
      <c r="E152" s="78"/>
      <c r="F152" s="49"/>
      <c r="G152" s="49"/>
    </row>
    <row r="153" spans="1:7" s="71" customFormat="1" ht="12.75">
      <c r="A153" s="76"/>
      <c r="B153" s="77"/>
      <c r="C153" s="78"/>
      <c r="D153" s="78"/>
      <c r="E153" s="78"/>
      <c r="F153" s="49"/>
      <c r="G153" s="49"/>
    </row>
    <row r="154" spans="1:7" s="71" customFormat="1" ht="12.75">
      <c r="A154" s="76"/>
      <c r="B154" s="77"/>
      <c r="C154" s="78"/>
      <c r="D154" s="78"/>
      <c r="E154" s="78"/>
      <c r="F154" s="49"/>
      <c r="G154" s="49"/>
    </row>
    <row r="155" spans="1:7" s="71" customFormat="1" ht="12.75">
      <c r="A155" s="76"/>
      <c r="B155" s="77"/>
      <c r="C155" s="78"/>
      <c r="D155" s="78"/>
      <c r="E155" s="78"/>
      <c r="F155" s="49"/>
      <c r="G155" s="49"/>
    </row>
    <row r="156" spans="1:7" s="71" customFormat="1" ht="12.75">
      <c r="A156" s="76"/>
      <c r="B156" s="79"/>
      <c r="C156" s="78"/>
      <c r="D156" s="78"/>
      <c r="E156" s="78"/>
      <c r="F156" s="49"/>
      <c r="G156" s="49"/>
    </row>
    <row r="157" spans="1:7" s="71" customFormat="1" ht="12.75">
      <c r="A157" s="76"/>
      <c r="B157" s="79"/>
      <c r="C157" s="78"/>
      <c r="D157" s="78"/>
      <c r="E157" s="78"/>
      <c r="F157" s="49"/>
      <c r="G157" s="49"/>
    </row>
    <row r="158" spans="1:7" s="71" customFormat="1" ht="12.75">
      <c r="A158" s="76"/>
      <c r="B158" s="79"/>
      <c r="C158" s="78"/>
      <c r="D158" s="78"/>
      <c r="E158" s="78"/>
      <c r="F158" s="49"/>
      <c r="G158" s="49"/>
    </row>
    <row r="159" spans="1:7" s="71" customFormat="1" ht="15.75" customHeight="1">
      <c r="A159" s="76"/>
      <c r="B159" s="79"/>
      <c r="C159" s="78"/>
      <c r="D159" s="78"/>
      <c r="E159" s="78"/>
      <c r="F159" s="49"/>
      <c r="G159" s="49"/>
    </row>
    <row r="160" spans="1:7" s="71" customFormat="1" ht="36" customHeight="1">
      <c r="A160" s="76"/>
      <c r="B160" s="77"/>
      <c r="C160" s="78"/>
      <c r="D160" s="78"/>
      <c r="E160" s="78"/>
      <c r="F160" s="49"/>
      <c r="G160" s="49"/>
    </row>
    <row r="161" spans="1:7" s="71" customFormat="1" ht="12.75">
      <c r="A161" s="76"/>
      <c r="B161" s="79"/>
      <c r="C161" s="78"/>
      <c r="D161" s="78"/>
      <c r="E161" s="78"/>
      <c r="F161" s="49"/>
      <c r="G161" s="49"/>
    </row>
    <row r="162" spans="1:7" s="85" customFormat="1" ht="20.25" customHeight="1">
      <c r="A162" s="81"/>
      <c r="B162" s="82"/>
      <c r="C162" s="83"/>
      <c r="D162" s="83"/>
      <c r="E162" s="83"/>
      <c r="F162" s="84"/>
      <c r="G162" s="84"/>
    </row>
    <row r="163" spans="1:7" s="71" customFormat="1" ht="12.75">
      <c r="A163" s="76"/>
      <c r="B163" s="79"/>
      <c r="C163" s="78"/>
      <c r="D163" s="78"/>
      <c r="E163" s="78"/>
      <c r="F163" s="49"/>
      <c r="G163" s="49"/>
    </row>
    <row r="164" spans="1:7" s="100" customFormat="1" ht="54.75" customHeight="1">
      <c r="A164" s="98"/>
      <c r="B164" s="92"/>
      <c r="C164" s="83"/>
      <c r="D164" s="83"/>
      <c r="E164" s="83"/>
      <c r="F164" s="84"/>
      <c r="G164" s="84"/>
    </row>
    <row r="165" spans="1:7" s="71" customFormat="1" ht="12.75">
      <c r="A165" s="76"/>
      <c r="B165" s="79"/>
      <c r="C165" s="78"/>
      <c r="D165" s="78"/>
      <c r="E165" s="78"/>
      <c r="F165" s="49"/>
      <c r="G165" s="49"/>
    </row>
    <row r="166" spans="1:7" s="71" customFormat="1" ht="49.5" customHeight="1">
      <c r="A166" s="76"/>
      <c r="B166" s="109"/>
      <c r="C166" s="78"/>
      <c r="D166" s="78"/>
      <c r="E166" s="78"/>
      <c r="F166" s="49"/>
      <c r="G166" s="49"/>
    </row>
    <row r="167" spans="1:7" s="71" customFormat="1" ht="16.5" customHeight="1">
      <c r="A167" s="76"/>
      <c r="B167" s="79"/>
      <c r="C167" s="78"/>
      <c r="D167" s="78"/>
      <c r="E167" s="78"/>
      <c r="F167" s="49"/>
      <c r="G167" s="49"/>
    </row>
    <row r="168" spans="1:7" s="71" customFormat="1" ht="12.75">
      <c r="A168" s="76"/>
      <c r="B168" s="79"/>
      <c r="C168" s="78"/>
      <c r="D168" s="78"/>
      <c r="E168" s="78"/>
      <c r="F168" s="49"/>
      <c r="G168" s="49"/>
    </row>
    <row r="169" spans="1:7" s="71" customFormat="1" ht="12.75">
      <c r="A169" s="76"/>
      <c r="B169" s="77"/>
      <c r="C169" s="78"/>
      <c r="D169" s="78"/>
      <c r="E169" s="78"/>
      <c r="F169" s="49"/>
      <c r="G169" s="49"/>
    </row>
    <row r="170" spans="1:7" s="71" customFormat="1" ht="12.75">
      <c r="A170" s="76"/>
      <c r="B170" s="77"/>
      <c r="C170" s="78"/>
      <c r="D170" s="78"/>
      <c r="E170" s="78"/>
      <c r="F170" s="49"/>
      <c r="G170" s="49"/>
    </row>
    <row r="171" spans="1:7" s="71" customFormat="1" ht="12.75">
      <c r="A171" s="76"/>
      <c r="B171" s="79"/>
      <c r="C171" s="78"/>
      <c r="D171" s="78"/>
      <c r="E171" s="78"/>
      <c r="F171" s="49"/>
      <c r="G171" s="49"/>
    </row>
    <row r="172" spans="1:7" s="71" customFormat="1" ht="12.75">
      <c r="A172" s="76"/>
      <c r="B172" s="79"/>
      <c r="C172" s="78"/>
      <c r="D172" s="78"/>
      <c r="E172" s="78"/>
      <c r="F172" s="49"/>
      <c r="G172" s="49"/>
    </row>
    <row r="173" spans="1:7" s="71" customFormat="1" ht="12.75">
      <c r="A173" s="76"/>
      <c r="B173" s="79"/>
      <c r="C173" s="78"/>
      <c r="D173" s="78"/>
      <c r="E173" s="78"/>
      <c r="F173" s="49"/>
      <c r="G173" s="49"/>
    </row>
    <row r="174" spans="1:7" s="71" customFormat="1" ht="12.75">
      <c r="A174" s="76"/>
      <c r="B174" s="79"/>
      <c r="C174" s="78"/>
      <c r="D174" s="78"/>
      <c r="E174" s="78"/>
      <c r="F174" s="49"/>
      <c r="G174" s="49"/>
    </row>
    <row r="175" spans="1:7" s="71" customFormat="1" ht="12.75">
      <c r="A175" s="76"/>
      <c r="B175" s="79"/>
      <c r="C175" s="78"/>
      <c r="D175" s="78"/>
      <c r="E175" s="78"/>
      <c r="F175" s="49"/>
      <c r="G175" s="49"/>
    </row>
    <row r="176" spans="1:7" s="71" customFormat="1" ht="12.75">
      <c r="A176" s="76"/>
      <c r="B176" s="79"/>
      <c r="C176" s="78"/>
      <c r="D176" s="78"/>
      <c r="E176" s="78"/>
      <c r="F176" s="49"/>
      <c r="G176" s="49"/>
    </row>
    <row r="177" spans="1:7" s="71" customFormat="1" ht="12.75">
      <c r="A177" s="76"/>
      <c r="B177" s="79"/>
      <c r="C177" s="78"/>
      <c r="D177" s="78"/>
      <c r="E177" s="78"/>
      <c r="F177" s="49"/>
      <c r="G177" s="49"/>
    </row>
    <row r="178" spans="1:7" s="71" customFormat="1" ht="12.75">
      <c r="A178" s="76"/>
      <c r="B178" s="79"/>
      <c r="C178" s="78"/>
      <c r="D178" s="78"/>
      <c r="E178" s="78"/>
      <c r="F178" s="49"/>
      <c r="G178" s="49"/>
    </row>
    <row r="179" spans="1:7" s="71" customFormat="1" ht="12.75">
      <c r="A179" s="76"/>
      <c r="B179" s="79"/>
      <c r="C179" s="78"/>
      <c r="D179" s="78"/>
      <c r="E179" s="78"/>
      <c r="F179" s="49"/>
      <c r="G179" s="49"/>
    </row>
    <row r="180" spans="1:7" s="71" customFormat="1" ht="12.75">
      <c r="A180" s="76"/>
      <c r="B180" s="79"/>
      <c r="C180" s="78"/>
      <c r="D180" s="78"/>
      <c r="E180" s="78"/>
      <c r="F180" s="49"/>
      <c r="G180" s="49"/>
    </row>
    <row r="181" spans="1:7" s="71" customFormat="1" ht="12.75">
      <c r="A181" s="76"/>
      <c r="B181" s="79"/>
      <c r="C181" s="78"/>
      <c r="D181" s="78"/>
      <c r="E181" s="78"/>
      <c r="F181" s="49"/>
      <c r="G181" s="49"/>
    </row>
    <row r="182" spans="1:7" s="71" customFormat="1" ht="12.75">
      <c r="A182" s="76"/>
      <c r="B182" s="79"/>
      <c r="C182" s="78"/>
      <c r="D182" s="78"/>
      <c r="E182" s="78"/>
      <c r="F182" s="49"/>
      <c r="G182" s="49"/>
    </row>
    <row r="183" spans="1:7" s="71" customFormat="1" ht="12.75">
      <c r="A183" s="76"/>
      <c r="B183" s="79"/>
      <c r="C183" s="78"/>
      <c r="D183" s="78"/>
      <c r="E183" s="78"/>
      <c r="F183" s="49"/>
      <c r="G183" s="49"/>
    </row>
    <row r="184" spans="1:7" s="71" customFormat="1" ht="12.75">
      <c r="A184" s="76"/>
      <c r="B184" s="79"/>
      <c r="C184" s="78"/>
      <c r="D184" s="78"/>
      <c r="E184" s="78"/>
      <c r="F184" s="49"/>
      <c r="G184" s="49"/>
    </row>
    <row r="185" spans="1:7" s="113" customFormat="1" ht="12.75">
      <c r="A185" s="110"/>
      <c r="B185" s="109"/>
      <c r="C185" s="111"/>
      <c r="D185" s="111"/>
      <c r="E185" s="111"/>
      <c r="F185" s="112"/>
      <c r="G185" s="112"/>
    </row>
    <row r="186" spans="1:7" s="71" customFormat="1" ht="12.75">
      <c r="A186" s="76"/>
      <c r="B186" s="79"/>
      <c r="C186" s="78"/>
      <c r="D186" s="78"/>
      <c r="E186" s="78"/>
      <c r="F186" s="49"/>
      <c r="G186" s="49"/>
    </row>
    <row r="187" spans="1:7" s="71" customFormat="1" ht="12.75">
      <c r="A187" s="76"/>
      <c r="B187" s="79"/>
      <c r="C187" s="78"/>
      <c r="D187" s="78"/>
      <c r="E187" s="78"/>
      <c r="F187" s="49"/>
      <c r="G187" s="49"/>
    </row>
    <row r="214" ht="26.25" customHeight="1"/>
    <row r="216" ht="32.25" customHeight="1"/>
    <row r="219" ht="21.75" customHeight="1"/>
    <row r="225" ht="24.75" customHeight="1"/>
    <row r="228" ht="17.25" customHeight="1"/>
    <row r="241" ht="14.25" customHeight="1"/>
    <row r="242" ht="13.5" customHeight="1"/>
    <row r="243" ht="27" customHeight="1"/>
    <row r="244" ht="38.25" customHeight="1"/>
    <row r="245" ht="13.5" customHeight="1"/>
    <row r="246" ht="26.25" customHeight="1"/>
    <row r="247" ht="13.5" customHeight="1"/>
    <row r="248" ht="17.25" customHeight="1"/>
    <row r="262" ht="13.5" customHeight="1"/>
    <row r="263" ht="13.5" customHeight="1"/>
    <row r="269" ht="58.5" customHeight="1"/>
    <row r="285" ht="67.5" customHeight="1"/>
    <row r="286" ht="47.25" customHeight="1"/>
    <row r="287" ht="13.5" customHeight="1"/>
    <row r="288" ht="13.5" customHeight="1"/>
    <row r="289" ht="24.75" customHeight="1"/>
    <row r="290" ht="16.5" customHeight="1"/>
    <row r="291" ht="13.5" customHeight="1"/>
    <row r="292" ht="13.5" customHeight="1"/>
    <row r="293" ht="15" customHeight="1"/>
    <row r="294" ht="13.5" customHeight="1"/>
    <row r="295" ht="12" customHeight="1"/>
    <row r="296" ht="14.25" customHeight="1"/>
    <row r="297" ht="0.75" customHeight="1"/>
    <row r="298" ht="13.5" customHeight="1"/>
    <row r="299" ht="12.75" customHeight="1"/>
    <row r="315" ht="13.5" customHeight="1"/>
    <row r="316" ht="13.5" customHeight="1"/>
    <row r="335" ht="66" customHeight="1"/>
    <row r="337" ht="13.5" customHeight="1"/>
    <row r="341" ht="21" customHeight="1"/>
    <row r="342" ht="23.25" customHeight="1"/>
    <row r="343" ht="12.75" customHeight="1"/>
    <row r="362" ht="12.75" customHeight="1"/>
    <row r="371" ht="25.5" customHeight="1"/>
    <row r="391" ht="66" customHeight="1"/>
    <row r="392" ht="13.5" customHeight="1"/>
    <row r="410" ht="12.75" customHeight="1"/>
    <row r="426" ht="54.75" customHeight="1"/>
    <row r="427" ht="12" customHeight="1"/>
    <row r="454" ht="13.5" customHeight="1"/>
    <row r="457" ht="13.5" customHeight="1"/>
    <row r="470" ht="14.25" customHeight="1"/>
    <row r="474" ht="13.5" customHeight="1"/>
    <row r="475" ht="13.5" customHeight="1"/>
    <row r="476" ht="13.5" customHeight="1"/>
    <row r="477" ht="13.5" customHeight="1"/>
    <row r="478" ht="13.5" customHeight="1"/>
    <row r="479" ht="15" customHeight="1"/>
    <row r="480" ht="13.5" customHeight="1"/>
    <row r="481" ht="12.75" customHeight="1"/>
    <row r="482" ht="12.75" customHeight="1"/>
    <row r="483" ht="12.75" customHeight="1"/>
    <row r="484" ht="12.75" customHeight="1"/>
    <row r="485" ht="32.25" customHeight="1"/>
    <row r="486" ht="12.75" customHeight="1"/>
    <row r="487" ht="12.75" customHeight="1"/>
    <row r="488" ht="15" customHeight="1"/>
    <row r="489" ht="23.25" customHeight="1"/>
    <row r="490" ht="14.25" customHeight="1"/>
    <row r="501" ht="14.25" customHeight="1"/>
    <row r="504" ht="36.75" customHeight="1"/>
    <row r="506" ht="24" customHeight="1"/>
    <row r="507" ht="81" customHeight="1"/>
    <row r="508" ht="49.5" customHeight="1"/>
    <row r="509" ht="54.75" customHeight="1"/>
    <row r="510" ht="45.75" customHeight="1"/>
    <row r="511" ht="40.5" customHeight="1"/>
    <row r="512" ht="66.75" customHeight="1"/>
    <row r="513" ht="13.5" customHeight="1"/>
    <row r="514" ht="25.5" customHeight="1"/>
    <row r="516" ht="48.75" customHeight="1"/>
    <row r="517" ht="33" customHeight="1"/>
    <row r="518" ht="12.75" customHeight="1"/>
    <row r="519" ht="12.75" customHeight="1"/>
    <row r="520" ht="12.75" customHeight="1"/>
    <row r="521" ht="12.75" customHeight="1"/>
    <row r="522" ht="12.75" customHeight="1"/>
    <row r="523" ht="21.75" customHeight="1"/>
    <row r="524" ht="12.75" customHeight="1"/>
    <row r="525" ht="12.75" customHeight="1"/>
    <row r="526" ht="12.75" customHeight="1"/>
    <row r="527" ht="45" customHeight="1"/>
    <row r="531" ht="15" customHeight="1"/>
    <row r="534" ht="45.75" customHeight="1"/>
    <row r="537" ht="44.25" customHeight="1"/>
    <row r="538" ht="12.75" customHeight="1"/>
    <row r="539" ht="101.25" customHeight="1"/>
    <row r="540" ht="90" customHeight="1"/>
    <row r="541" ht="34.5" customHeight="1"/>
    <row r="542" ht="47.25" customHeight="1"/>
    <row r="543" ht="32.25" customHeight="1"/>
    <row r="544" ht="59.25" customHeight="1"/>
    <row r="545" ht="66.75" customHeight="1"/>
    <row r="546" ht="22.5" customHeight="1"/>
    <row r="547" ht="89.25" customHeight="1"/>
    <row r="553" ht="43.5" customHeight="1"/>
    <row r="554" ht="48.75" customHeight="1"/>
    <row r="555" ht="127.5" customHeight="1"/>
    <row r="556" ht="111.75" customHeight="1"/>
    <row r="557" ht="108.75" customHeight="1"/>
    <row r="558" ht="13.5" customHeight="1"/>
    <row r="559" ht="12" customHeight="1"/>
    <row r="560" ht="15" customHeight="1"/>
    <row r="561" ht="56.25" customHeight="1"/>
    <row r="562" ht="36.75" customHeight="1"/>
    <row r="563" ht="13.5" customHeight="1"/>
    <row r="564" ht="13.5" customHeight="1"/>
    <row r="565" ht="21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28.5" customHeight="1"/>
    <row r="580" ht="21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3.5" customHeight="1"/>
    <row r="590" ht="15" customHeight="1"/>
    <row r="591" ht="13.5" customHeight="1"/>
    <row r="592" ht="13.5" customHeight="1"/>
    <row r="593" ht="13.5" customHeight="1"/>
    <row r="594" ht="15.75" customHeight="1"/>
    <row r="595" ht="27.75" customHeight="1"/>
    <row r="596" ht="23.25" customHeight="1"/>
    <row r="607" ht="24" customHeight="1"/>
    <row r="608" ht="21.75" customHeight="1"/>
    <row r="609" ht="12.75" customHeight="1"/>
    <row r="610" ht="24.75" customHeight="1"/>
    <row r="612" ht="45.75" customHeight="1"/>
    <row r="613" ht="12.75" customHeight="1"/>
    <row r="614" ht="36" customHeight="1"/>
    <row r="615" ht="45.75" customHeight="1"/>
    <row r="616" ht="36.75" customHeight="1"/>
    <row r="618" ht="21.75" customHeight="1"/>
    <row r="651" ht="24.75" customHeight="1"/>
    <row r="652" ht="33.75" customHeight="1"/>
    <row r="660" ht="13.5" customHeight="1"/>
    <row r="661" ht="15.75" customHeight="1"/>
    <row r="674" ht="38.25" customHeight="1"/>
    <row r="675" ht="24.75" customHeight="1"/>
    <row r="676" ht="24.75" customHeight="1"/>
    <row r="677" ht="21" customHeight="1"/>
    <row r="678" ht="23.25" customHeight="1"/>
    <row r="679" ht="12.75" customHeight="1"/>
    <row r="680" ht="12.75" customHeight="1"/>
    <row r="687" ht="13.5" customHeight="1"/>
    <row r="688" ht="23.25" customHeight="1"/>
    <row r="692" ht="24" customHeight="1"/>
    <row r="693" ht="12.75" customHeight="1"/>
    <row r="695" ht="21.75" customHeight="1"/>
    <row r="697" ht="30" customHeight="1"/>
    <row r="698" ht="20.25" customHeight="1"/>
    <row r="702" ht="18.75" customHeight="1"/>
    <row r="703" ht="30" customHeight="1"/>
    <row r="704" ht="27.75" customHeight="1"/>
    <row r="705" ht="30" customHeight="1"/>
    <row r="706" ht="15" customHeight="1"/>
    <row r="707" ht="23.25" customHeight="1"/>
    <row r="708" ht="12.75" customHeight="1"/>
    <row r="709" ht="13.5" customHeight="1"/>
    <row r="713" ht="20.25" customHeight="1"/>
    <row r="724" ht="24" customHeight="1"/>
    <row r="725" ht="24" customHeight="1"/>
    <row r="726" ht="23.25" customHeight="1"/>
    <row r="727" ht="12.75" customHeight="1"/>
    <row r="728" ht="21.75" customHeight="1"/>
    <row r="730" ht="22.5" customHeight="1"/>
    <row r="732" ht="21.75" customHeight="1"/>
    <row r="733" ht="12.75" customHeight="1"/>
    <row r="734" ht="21.75" customHeight="1"/>
    <row r="747" ht="26.25" customHeight="1"/>
    <row r="763" ht="21" customHeight="1"/>
  </sheetData>
  <sheetProtection/>
  <mergeCells count="4">
    <mergeCell ref="B6:G6"/>
    <mergeCell ref="C1:I3"/>
    <mergeCell ref="B2:B3"/>
    <mergeCell ref="A5:I5"/>
  </mergeCells>
  <printOptions horizontalCentered="1"/>
  <pageMargins left="0.1968503937007874" right="0.1968503937007874" top="0.1968503937007874" bottom="0.1968503937007874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2016-02-09T12:36:46Z</cp:lastPrinted>
  <dcterms:modified xsi:type="dcterms:W3CDTF">2016-02-10T10:46:00Z</dcterms:modified>
  <cp:category/>
  <cp:version/>
  <cp:contentType/>
  <cp:contentStatus/>
</cp:coreProperties>
</file>