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0"/>
  </bookViews>
  <sheets>
    <sheet name="Никологоры" sheetId="1" r:id="rId1"/>
  </sheets>
  <definedNames>
    <definedName name="_xlnm.Print_Titles" localSheetId="0">'Никологоры'!$A:$B,'Никологоры'!$5:$5</definedName>
  </definedNames>
  <calcPr fullCalcOnLoad="1"/>
</workbook>
</file>

<file path=xl/sharedStrings.xml><?xml version="1.0" encoding="utf-8"?>
<sst xmlns="http://schemas.openxmlformats.org/spreadsheetml/2006/main" count="167" uniqueCount="163">
  <si>
    <t>Код бюджетной классификации</t>
  </si>
  <si>
    <t>Наименование доходов</t>
  </si>
  <si>
    <t>000 1 00 00000 00 0000 000</t>
  </si>
  <si>
    <t>182 1 01 00000 00 0000 000</t>
  </si>
  <si>
    <t xml:space="preserve">Налоги на прибыль, доходы </t>
  </si>
  <si>
    <t>182 1 01 02000 01 0000 110</t>
  </si>
  <si>
    <t>Налог на доходы физических лиц</t>
  </si>
  <si>
    <t>182 1 01 02010 01 0000 110</t>
  </si>
  <si>
    <t>182 1 01 02020 01 0000 110</t>
  </si>
  <si>
    <t>182 1 01 02030 01 0000 110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</si>
  <si>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</si>
  <si>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</si>
  <si>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</si>
  <si>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</si>
  <si>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</si>
  <si>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</si>
  <si>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</si>
  <si>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</si>
  <si>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182 1 06 01030 10 0000 110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</si>
  <si>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</si>
  <si>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182 1 06 06000 00 0000 110</t>
  </si>
  <si>
    <t>Земельный налог</t>
  </si>
  <si>
    <t>182 1 06 06010 00 0000 110</t>
  </si>
  <si>
    <t>182 1 06 06013 10 0000 110</t>
  </si>
  <si>
    <t>182 1 06 06020 00 0000 110</t>
  </si>
  <si>
    <t>182 1 06 06023 10 0000 110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</si>
  <si>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</si>
  <si>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</si>
  <si>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</si>
  <si>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</si>
  <si>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</si>
  <si>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</si>
  <si>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Невыясненые поступления</t>
  </si>
  <si>
    <t>Невыясненые поступления, зачисляемые в бюджеты поселений</t>
  </si>
  <si>
    <t>Прочие неналоговые доходы бюджетов поселений</t>
  </si>
  <si>
    <t>Итого доходов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</si>
  <si>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</si>
  <si>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</si>
  <si>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</si>
  <si>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</si>
  <si>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</si>
  <si>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</si>
  <si>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</si>
  <si>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</si>
  <si>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033 1 08 00000 00 0000 000</t>
  </si>
  <si>
    <t>033 1 08 04000 01 0000 110</t>
  </si>
  <si>
    <t>033 1 08 04020 01 0000 110</t>
  </si>
  <si>
    <t>033 1 11 05035 10 0000 120</t>
  </si>
  <si>
    <t>033 2 08 00000 00 0000 180</t>
  </si>
  <si>
    <t>033 2 08 05000 10 0000 180</t>
  </si>
  <si>
    <t>033 1 17 00000 00 0000 000</t>
  </si>
  <si>
    <t>033 1 17 01000 00 0000 180</t>
  </si>
  <si>
    <t>033 1 17 01050 10 0000 180</t>
  </si>
  <si>
    <t>033 1 17 05000 00 0000 180</t>
  </si>
  <si>
    <t>033 1 17 05050 10 0000 180</t>
  </si>
  <si>
    <t>033 2 00 00000 00 0000 000</t>
  </si>
  <si>
    <t>033 2 02 01000 00 0000 151</t>
  </si>
  <si>
    <t>033 2 02 01001 10 0000 151</t>
  </si>
  <si>
    <t>033 2 02 03000 00 0000 151</t>
  </si>
  <si>
    <t>033 2 02 03015 10 0000 151</t>
  </si>
  <si>
    <t>000 1 11 05000 00 0000 120</t>
  </si>
  <si>
    <t>Дотация на выравнивание уровня бюджетной обеспеченности поселений из районного Фонда финансовой поддержки</t>
  </si>
  <si>
    <t>Дотация на выравнивание уровня бюджетной обеспеченности поселений из регионального Фонда финансовой поддержки</t>
  </si>
  <si>
    <t>033 2 02 02000 00 0000 151</t>
  </si>
  <si>
    <t>Субсидии бюджетам субъектов Российской Федерации и муниципальных образований межбюджетные субсидии)</t>
  </si>
  <si>
    <t>033 2 02 02088 10 0002 151</t>
  </si>
  <si>
    <t>000 1 11 00000 00 0000 000</t>
  </si>
  <si>
    <t>НАЛОГОВЫЕ И НАНАЛОГОВЫЕ ДОХОДЫ</t>
  </si>
  <si>
    <t>033 1 11 09045 10 0000 120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</si>
  <si>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 поселений </t>
  </si>
  <si>
    <t>033 2 02 02089 10 0002 151</t>
  </si>
  <si>
    <t>033 2 02 04000 00 0000 151</t>
  </si>
  <si>
    <t>Иные межбюджетные трансферты</t>
  </si>
  <si>
    <t>033 2 02 04999 10 0000 151</t>
  </si>
  <si>
    <t>033 2 02 02999 10 7028 151</t>
  </si>
  <si>
    <t xml:space="preserve"> 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</si>
  <si>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</si>
  <si>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</si>
  <si>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</si>
  <si>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Земельный налог, взимаемый по ставкам, установленным в соответствии с подпунктом 2 пункта 1 статьи  394 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</si>
  <si>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</si>
  <si>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</si>
  <si>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</si>
  <si>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</si>
  <si>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Налоги на имущества</t>
  </si>
  <si>
    <t>182 1 09 04050 00 0000 110</t>
  </si>
  <si>
    <t>Земельный налог (по обязательствам, возникшим до 01 января 2006 года)</t>
  </si>
  <si>
    <t>Земельный налог (по обязательствам, возникшим до 01 января 2006 года), мобилизуемый на территориях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</si>
  <si>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</si>
  <si>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</si>
  <si>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033 1 13 00000 00 0000 000</t>
  </si>
  <si>
    <t>Доходы от оказания платных услуг и компенсаций затрат государства</t>
  </si>
  <si>
    <t>000 1 14 00000 00 0000 000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</si>
  <si>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</si>
  <si>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реализации иного имущества, находящегося в собственности поселений (за исключением имущества муниципальеых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</si>
  <si>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</si>
  <si>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</si>
  <si>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</si>
  <si>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Перечисления для осуществления возврата (зачета) излишне взысканных сумм налогов, сборов и иных платежей, а также сумм процентов за несвоевременное осуществление такого возврата и процентов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</si>
  <si>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 начисленных на излишне взысканные суммы</t>
  </si>
  <si>
    <t>033 2 02 02088 10 0001 151</t>
  </si>
  <si>
    <t>Субсидии бюджетам поселений на обеспечение мероприятий по каптальному ремонту многоквартирных домов за счет средств, поступивших от государственной корпорации Фонд содействия реформированию жилищно- коммунального хозяйства</t>
  </si>
  <si>
    <t>033 2 02 02089 10 001 151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</si>
  <si>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</si>
  <si>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033 2 02 02999 10 7014 151</t>
  </si>
  <si>
    <t>Субсидии бюджетам на инвестиции по долгосрочной целевой программе "Жилище" на 2011-2015 годы, 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</t>
  </si>
  <si>
    <t>План на 2012год (тыс.руб.)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</si>
  <si>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sz val="10"/>
        <rFont val="Arial Cyr"/>
        <family val="0"/>
      </rPr>
      <t>¹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</si>
  <si>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лиц, полученных от осуществления деятельности физическими лицами, зарегистрированными в качесте индивидуальных предпринимателей, нотариусов, занимающихсячастной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</si>
  <si>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</si>
  <si>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182 1 09 04053 10 0000 110</t>
  </si>
  <si>
    <t>182 1 09 07000 00 0000 110</t>
  </si>
  <si>
    <t>Прочие налоги и сборы (по отмененным местным налогам и сборам)</t>
  </si>
  <si>
    <t>182 1 09 07010 00 0000 110</t>
  </si>
  <si>
    <t>Налог на рекламу</t>
  </si>
  <si>
    <t>182 1 09 07013 05 0000 110</t>
  </si>
  <si>
    <t>Налог на рекламу, мобилизуемый на территориях муниципальных районов</t>
  </si>
  <si>
    <t>182 1 09 07030 00 0000 110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</si>
  <si>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</si>
  <si>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</si>
  <si>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</si>
  <si>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182 1 09 07050 00 0000 110</t>
  </si>
  <si>
    <t>Прочие местные налоги и сборы</t>
  </si>
  <si>
    <t>182 1 09 07053 05 0000 110</t>
  </si>
  <si>
    <t>Прочие местные налоги и сборы, мобилизуемые на территориях муниципальных районов</t>
  </si>
  <si>
    <t>003 1 11 05010 10 0000 120</t>
  </si>
  <si>
    <t>003 1 11 05013 10 0000 120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</si>
  <si>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</si>
  <si>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033 1 11 05030 00 0000 120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</si>
  <si>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</si>
  <si>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033 1 11 09000 00 0000 120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</si>
  <si>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</si>
  <si>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033 1 13 01995 10 0000 130</t>
  </si>
  <si>
    <t>Прочие доходы от оказания платных услуг (работ) получателями средств бюджетов поселений</t>
  </si>
  <si>
    <t>033 1 13 02065 10 0000 130</t>
  </si>
  <si>
    <t>Доходы, поступающие в порядке возмещения расходов, понесенных в связи с эксплуатацией имущества поселений</t>
  </si>
  <si>
    <t>033 1 13 02995 10 0000 130</t>
  </si>
  <si>
    <t>Прочие доходы от компенсации затрат бюджетов поселений</t>
  </si>
  <si>
    <t>033 1 14 02000 00 0000 000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</si>
  <si>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</si>
  <si>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033 1 14 02050 10 0000 410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</si>
  <si>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</si>
  <si>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033 1 14 02053 10 0000 410</t>
  </si>
  <si>
    <t>003 1 14 06000 00 0000 430</t>
  </si>
  <si>
    <t>003 1 14 06013 10 0000 430</t>
  </si>
  <si>
    <t>Субсидии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2009-2015гг."</t>
  </si>
  <si>
    <t>033 2 02 02999 10 7066 151</t>
  </si>
  <si>
    <t>Субсидии бюджетам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2009-2015гг."</t>
  </si>
  <si>
    <t>033 2 02 02999 10 7067 151</t>
  </si>
  <si>
    <t>Субсидии бюджетам на капитальный ремонт 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2009-2015 гг."</t>
  </si>
  <si>
    <t>033 2 18 00000 00 0000 151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</si>
  <si>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 прошлых лет</t>
  </si>
  <si>
    <t>033 2 18 05010 10 0000 151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</si>
  <si>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</si>
  <si>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мжбюджетные трансферты, передаваемые бюджетам поселений (областные)</t>
  </si>
  <si>
    <t>Прочие мжбюджетные трансферты, передаваемые бюджетам поселений (районные)</t>
  </si>
  <si>
    <t>Исполнено за 2012 год (тыс.руб.)</t>
  </si>
  <si>
    <t>Процент исполнения к плану</t>
  </si>
  <si>
    <t>033 2 02 02999 10 7077 151</t>
  </si>
  <si>
    <t>Субсидии на обеспечение опережающей индексации оплаты труда работников муниципальных учреждений, обеспечиваемой за счет местных бюджетов</t>
  </si>
  <si>
    <t xml:space="preserve">к проекту решения Совета народных                                                                                                         депутатов муниципального образования "поселок Никологоры" за 2012 год
                                                            </t>
  </si>
  <si>
    <t>Отчет об исполнении доходной части бюджета муниципального образования "поселок Никологоры" по кодам видов доходов, подвидов доходов, классификации операций сектора государственного управления, относящихся к доходам бюджета за 2012 год</t>
  </si>
  <si>
    <t xml:space="preserve">                                                                                                               Приложение № 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</si>
</sst>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&quot;р.&quot;"/>
    <numFmt numFmtId="171" formatCode="#,##0.0_р_."/>
  </numFmts>
  <fonts count="14"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wrapText="1"/>
    </xf>
    <xf numFmtId="0" fontId="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justify" wrapText="1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justify"/>
    </xf>
    <xf numFmtId="0" fontId="7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0" fillId="0" borderId="0" xfId="0" applyFill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wrapText="1"/>
    </xf>
    <xf numFmtId="0" fontId="8" fillId="0" borderId="0" xfId="0" applyFont="1" applyAlignment="1">
      <alignment/>
    </xf>
    <xf numFmtId="0" fontId="3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2" xfId="0" applyFont="1" applyBorder="1" applyAlignment="1">
      <alignment horizontal="justify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wrapText="1"/>
    </xf>
    <xf numFmtId="0" fontId="3" fillId="0" borderId="4" xfId="0" applyFont="1" applyBorder="1" applyAlignment="1">
      <alignment horizontal="justify" wrapText="1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justify" wrapText="1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justify" wrapText="1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justify" wrapText="1"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/>
    </xf>
    <xf numFmtId="49" fontId="3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65" fontId="6" fillId="0" borderId="6" xfId="18" applyNumberFormat="1" applyFont="1" applyFill="1" applyBorder="1" applyAlignment="1" applyProtection="1">
      <alignment horizontal="center"/>
      <protection/>
    </xf>
    <xf numFmtId="165" fontId="7" fillId="0" borderId="6" xfId="18" applyNumberFormat="1" applyFont="1" applyFill="1" applyBorder="1" applyAlignment="1" applyProtection="1">
      <alignment horizontal="center"/>
      <protection/>
    </xf>
    <xf numFmtId="165" fontId="7" fillId="0" borderId="7" xfId="18" applyNumberFormat="1" applyFont="1" applyFill="1" applyBorder="1" applyAlignment="1" applyProtection="1">
      <alignment horizontal="center"/>
      <protection/>
    </xf>
    <xf numFmtId="165" fontId="7" fillId="0" borderId="8" xfId="18" applyNumberFormat="1" applyFont="1" applyFill="1" applyBorder="1" applyAlignment="1" applyProtection="1">
      <alignment horizontal="center"/>
      <protection/>
    </xf>
    <xf numFmtId="165" fontId="7" fillId="0" borderId="9" xfId="18" applyNumberFormat="1" applyFont="1" applyFill="1" applyBorder="1" applyAlignment="1" applyProtection="1">
      <alignment horizontal="center"/>
      <protection/>
    </xf>
    <xf numFmtId="165" fontId="3" fillId="0" borderId="6" xfId="18" applyNumberFormat="1" applyFont="1" applyFill="1" applyBorder="1" applyAlignment="1" applyProtection="1">
      <alignment horizontal="center"/>
      <protection/>
    </xf>
    <xf numFmtId="0" fontId="0" fillId="0" borderId="6" xfId="0" applyFill="1" applyBorder="1" applyAlignment="1">
      <alignment horizontal="center"/>
    </xf>
    <xf numFmtId="165" fontId="6" fillId="0" borderId="6" xfId="0" applyNumberFormat="1" applyFont="1" applyFill="1" applyBorder="1" applyAlignment="1">
      <alignment horizontal="center"/>
    </xf>
    <xf numFmtId="165" fontId="7" fillId="0" borderId="6" xfId="0" applyNumberFormat="1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5" fontId="3" fillId="0" borderId="9" xfId="18" applyNumberFormat="1" applyFont="1" applyFill="1" applyBorder="1" applyAlignment="1" applyProtection="1">
      <alignment horizontal="center"/>
      <protection/>
    </xf>
    <xf numFmtId="165" fontId="9" fillId="0" borderId="6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5" fontId="7" fillId="0" borderId="5" xfId="18" applyNumberFormat="1" applyFont="1" applyFill="1" applyBorder="1" applyAlignment="1" applyProtection="1">
      <alignment horizontal="center"/>
      <protection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/>
    </xf>
    <xf numFmtId="165" fontId="6" fillId="0" borderId="5" xfId="18" applyNumberFormat="1" applyFont="1" applyFill="1" applyBorder="1" applyAlignment="1" applyProtection="1">
      <alignment horizontal="center"/>
      <protection/>
    </xf>
    <xf numFmtId="0" fontId="12" fillId="0" borderId="2" xfId="0" applyFont="1" applyBorder="1" applyAlignment="1">
      <alignment horizontal="justify" wrapText="1"/>
    </xf>
    <xf numFmtId="171" fontId="7" fillId="0" borderId="5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justify" wrapText="1"/>
    </xf>
    <xf numFmtId="165" fontId="7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wrapText="1"/>
    </xf>
    <xf numFmtId="165" fontId="6" fillId="0" borderId="12" xfId="18" applyNumberFormat="1" applyFont="1" applyFill="1" applyBorder="1" applyAlignment="1" applyProtection="1">
      <alignment horizontal="center"/>
      <protection/>
    </xf>
    <xf numFmtId="165" fontId="4" fillId="0" borderId="9" xfId="18" applyNumberFormat="1" applyFont="1" applyFill="1" applyBorder="1" applyAlignment="1" applyProtection="1">
      <alignment horizontal="center"/>
      <protection/>
    </xf>
    <xf numFmtId="165" fontId="4" fillId="0" borderId="10" xfId="0" applyNumberFormat="1" applyFont="1" applyBorder="1" applyAlignment="1">
      <alignment horizontal="center"/>
    </xf>
    <xf numFmtId="165" fontId="4" fillId="0" borderId="5" xfId="18" applyNumberFormat="1" applyFont="1" applyFill="1" applyBorder="1" applyAlignment="1" applyProtection="1">
      <alignment horizontal="center"/>
      <protection/>
    </xf>
    <xf numFmtId="0" fontId="7" fillId="0" borderId="13" xfId="0" applyFont="1" applyBorder="1" applyAlignment="1">
      <alignment horizontal="justify" wrapText="1"/>
    </xf>
    <xf numFmtId="0" fontId="4" fillId="0" borderId="14" xfId="0" applyFont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 topLeftCell="A1">
      <selection activeCell="C2" sqref="C2:E2"/>
    </sheetView>
  </sheetViews>
  <sheetFormatPr defaultColWidth="9.140625" defaultRowHeight="12.75"/>
  <cols>
    <col min="1" max="1" width="27.421875" style="1" customWidth="1"/>
    <col min="2" max="2" width="44.8515625" style="1" customWidth="1"/>
    <col min="3" max="3" width="9.7109375" style="2" customWidth="1"/>
  </cols>
  <sheetData>
    <row r="1" spans="2:5" ht="14.25" customHeight="1">
      <c r="B1" s="88" t="s">
        <v>162</v>
      </c>
      <c r="C1" s="88"/>
      <c r="D1" s="88"/>
      <c r="E1" s="88"/>
    </row>
    <row r="2" spans="2:5" ht="61.5" customHeight="1">
      <c r="B2" s="87"/>
      <c r="C2" s="88" t="s">
        <v>160</v>
      </c>
      <c r="D2" s="88"/>
      <c r="E2" s="88"/>
    </row>
    <row r="3" spans="1:5" ht="72" customHeight="1">
      <c r="A3" s="86" t="s">
        <v>161</v>
      </c>
      <c r="B3" s="86"/>
      <c r="C3" s="86"/>
      <c r="D3" s="86"/>
      <c r="E3" s="86"/>
    </row>
    <row r="4" spans="1:3" ht="18.75">
      <c r="A4" s="3"/>
      <c r="B4" s="3"/>
      <c r="C4" s="4"/>
    </row>
    <row r="5" spans="1:7" ht="78.75" customHeight="1">
      <c r="A5" s="83" t="s">
        <v>0</v>
      </c>
      <c r="B5" s="83" t="s">
        <v>1</v>
      </c>
      <c r="C5" s="39" t="s">
        <v>106</v>
      </c>
      <c r="D5" s="53" t="s">
        <v>156</v>
      </c>
      <c r="E5" s="53" t="s">
        <v>157</v>
      </c>
      <c r="G5" s="54"/>
    </row>
    <row r="6" spans="1:5" ht="27.75" customHeight="1">
      <c r="A6" s="84" t="s">
        <v>2</v>
      </c>
      <c r="B6" s="82" t="s">
        <v>67</v>
      </c>
      <c r="C6" s="40">
        <f>C7+C13+C18+C27+C43+C57+C64+C52+C31</f>
        <v>7496.6</v>
      </c>
      <c r="D6" s="60">
        <f>D7+D13+D18+D27+D43+D57+D64+D31+D52</f>
        <v>7497.000000000001</v>
      </c>
      <c r="E6" s="60">
        <f aca="true" t="shared" si="0" ref="E6:E11">D6/C6*100</f>
        <v>100.00533575220767</v>
      </c>
    </row>
    <row r="7" spans="1:5" ht="18" customHeight="1">
      <c r="A7" s="5" t="s">
        <v>3</v>
      </c>
      <c r="B7" s="6" t="s">
        <v>4</v>
      </c>
      <c r="C7" s="40">
        <f>C8</f>
        <v>2486.7999999999997</v>
      </c>
      <c r="D7" s="57">
        <f>D8</f>
        <v>2486.7999999999997</v>
      </c>
      <c r="E7" s="60">
        <f t="shared" si="0"/>
        <v>100</v>
      </c>
    </row>
    <row r="8" spans="1:5" ht="15.75" customHeight="1">
      <c r="A8" s="7" t="s">
        <v>5</v>
      </c>
      <c r="B8" s="8" t="s">
        <v>6</v>
      </c>
      <c r="C8" s="41">
        <f>C10+C11+C9</f>
        <v>2486.7999999999997</v>
      </c>
      <c r="D8" s="58">
        <f>D10+D11+D9</f>
        <v>2486.7999999999997</v>
      </c>
      <c r="E8" s="58">
        <f t="shared" si="0"/>
        <v>100</v>
      </c>
    </row>
    <row r="9" spans="1:5" ht="77.25" customHeight="1">
      <c r="A9" s="9" t="s">
        <v>7</v>
      </c>
      <c r="B9" s="10" t="s">
        <v>107</v>
      </c>
      <c r="C9" s="41">
        <v>2437.2</v>
      </c>
      <c r="D9" s="68">
        <v>2437.2</v>
      </c>
      <c r="E9" s="58">
        <f t="shared" si="0"/>
        <v>100</v>
      </c>
    </row>
    <row r="10" spans="1:5" ht="102" customHeight="1">
      <c r="A10" s="9" t="s">
        <v>8</v>
      </c>
      <c r="B10" s="11" t="s">
        <v>108</v>
      </c>
      <c r="C10" s="41">
        <v>0.2</v>
      </c>
      <c r="D10" s="56">
        <v>0.2</v>
      </c>
      <c r="E10" s="58">
        <f t="shared" si="0"/>
        <v>100</v>
      </c>
    </row>
    <row r="11" spans="1:5" ht="51.75" customHeight="1">
      <c r="A11" s="9" t="s">
        <v>9</v>
      </c>
      <c r="B11" s="11" t="s">
        <v>109</v>
      </c>
      <c r="C11" s="41">
        <v>49.4</v>
      </c>
      <c r="D11" s="58">
        <v>49.4</v>
      </c>
      <c r="E11" s="58">
        <f t="shared" si="0"/>
        <v>100</v>
      </c>
    </row>
    <row r="12" spans="1:5" ht="15">
      <c r="A12" s="9"/>
      <c r="B12" s="12"/>
      <c r="C12" s="41"/>
      <c r="D12" s="56"/>
      <c r="E12" s="58"/>
    </row>
    <row r="13" spans="1:5" s="13" customFormat="1" ht="14.25">
      <c r="A13" s="5" t="s">
        <v>10</v>
      </c>
      <c r="B13" s="6" t="s">
        <v>11</v>
      </c>
      <c r="C13" s="40">
        <f>SUM(C14)</f>
        <v>24.5</v>
      </c>
      <c r="D13" s="59">
        <f>D14</f>
        <v>24.6</v>
      </c>
      <c r="E13" s="60">
        <f>D13/C13*100</f>
        <v>100.40816326530613</v>
      </c>
    </row>
    <row r="14" spans="1:5" ht="21.75" customHeight="1">
      <c r="A14" s="9" t="s">
        <v>12</v>
      </c>
      <c r="B14" s="11" t="s">
        <v>13</v>
      </c>
      <c r="C14" s="41">
        <f>C15+C16</f>
        <v>24.5</v>
      </c>
      <c r="D14" s="56">
        <f>D15+D16</f>
        <v>24.6</v>
      </c>
      <c r="E14" s="58">
        <f>D14/C14*100</f>
        <v>100.40816326530613</v>
      </c>
    </row>
    <row r="15" spans="1:5" ht="21.75" customHeight="1">
      <c r="A15" s="9" t="s">
        <v>76</v>
      </c>
      <c r="B15" s="11" t="s">
        <v>13</v>
      </c>
      <c r="C15" s="41">
        <v>24.5</v>
      </c>
      <c r="D15" s="56">
        <v>24.6</v>
      </c>
      <c r="E15" s="58">
        <f>D15/C15*100</f>
        <v>100.40816326530613</v>
      </c>
    </row>
    <row r="16" spans="1:5" ht="27.75" customHeight="1">
      <c r="A16" s="9" t="s">
        <v>77</v>
      </c>
      <c r="B16" s="11" t="s">
        <v>78</v>
      </c>
      <c r="C16" s="41"/>
      <c r="D16" s="56"/>
      <c r="E16" s="58"/>
    </row>
    <row r="17" spans="1:5" ht="15">
      <c r="A17" s="9"/>
      <c r="B17" s="12"/>
      <c r="C17" s="41"/>
      <c r="D17" s="56"/>
      <c r="E17" s="58"/>
    </row>
    <row r="18" spans="1:5" s="13" customFormat="1" ht="14.25">
      <c r="A18" s="5" t="s">
        <v>14</v>
      </c>
      <c r="B18" s="6" t="s">
        <v>15</v>
      </c>
      <c r="C18" s="40">
        <f>C19+C21</f>
        <v>2818.6</v>
      </c>
      <c r="D18" s="59">
        <f>D19+D21</f>
        <v>2818.7000000000003</v>
      </c>
      <c r="E18" s="60">
        <f aca="true" t="shared" si="1" ref="E18:E25">D18/C18*100</f>
        <v>100.00354786064005</v>
      </c>
    </row>
    <row r="19" spans="1:5" ht="15" customHeight="1">
      <c r="A19" s="7" t="s">
        <v>16</v>
      </c>
      <c r="B19" s="8" t="s">
        <v>17</v>
      </c>
      <c r="C19" s="41">
        <f>C20</f>
        <v>116.4</v>
      </c>
      <c r="D19" s="56">
        <f>D20</f>
        <v>116.4</v>
      </c>
      <c r="E19" s="58">
        <f t="shared" si="1"/>
        <v>100</v>
      </c>
    </row>
    <row r="20" spans="1:5" ht="40.5" customHeight="1">
      <c r="A20" s="9" t="s">
        <v>18</v>
      </c>
      <c r="B20" s="11" t="s">
        <v>19</v>
      </c>
      <c r="C20" s="41">
        <v>116.4</v>
      </c>
      <c r="D20" s="58">
        <v>116.4</v>
      </c>
      <c r="E20" s="58">
        <f t="shared" si="1"/>
        <v>100</v>
      </c>
    </row>
    <row r="21" spans="1:5" ht="15.75" customHeight="1">
      <c r="A21" s="9" t="s">
        <v>20</v>
      </c>
      <c r="B21" s="11" t="s">
        <v>21</v>
      </c>
      <c r="C21" s="41">
        <f>C22+C24</f>
        <v>2702.2</v>
      </c>
      <c r="D21" s="56">
        <f>D22+D24</f>
        <v>2702.3</v>
      </c>
      <c r="E21" s="58">
        <f t="shared" si="1"/>
        <v>100.00370068832805</v>
      </c>
    </row>
    <row r="22" spans="1:5" ht="49.5" customHeight="1">
      <c r="A22" s="9" t="s">
        <v>22</v>
      </c>
      <c r="B22" s="11" t="s">
        <v>42</v>
      </c>
      <c r="C22" s="41">
        <f>C23</f>
        <v>393.2</v>
      </c>
      <c r="D22" s="58">
        <f>D23</f>
        <v>393.3</v>
      </c>
      <c r="E22" s="58">
        <f t="shared" si="1"/>
        <v>100.02543234994914</v>
      </c>
    </row>
    <row r="23" spans="1:5" ht="76.5" customHeight="1">
      <c r="A23" s="9" t="s">
        <v>23</v>
      </c>
      <c r="B23" s="11" t="s">
        <v>69</v>
      </c>
      <c r="C23" s="41">
        <v>393.2</v>
      </c>
      <c r="D23" s="58">
        <v>393.3</v>
      </c>
      <c r="E23" s="58">
        <f t="shared" si="1"/>
        <v>100.02543234994914</v>
      </c>
    </row>
    <row r="24" spans="1:5" ht="50.25" customHeight="1">
      <c r="A24" s="9" t="s">
        <v>24</v>
      </c>
      <c r="B24" s="11" t="s">
        <v>79</v>
      </c>
      <c r="C24" s="41">
        <f>C25</f>
        <v>2309</v>
      </c>
      <c r="D24" s="56">
        <f>D25</f>
        <v>2309</v>
      </c>
      <c r="E24" s="58">
        <f t="shared" si="1"/>
        <v>100</v>
      </c>
    </row>
    <row r="25" spans="1:5" ht="77.25" customHeight="1">
      <c r="A25" s="9" t="s">
        <v>25</v>
      </c>
      <c r="B25" s="11" t="s">
        <v>80</v>
      </c>
      <c r="C25" s="41">
        <v>2309</v>
      </c>
      <c r="D25" s="56">
        <v>2309</v>
      </c>
      <c r="E25" s="58">
        <f t="shared" si="1"/>
        <v>100</v>
      </c>
    </row>
    <row r="26" spans="1:5" ht="18" customHeight="1">
      <c r="A26" s="9"/>
      <c r="B26" s="11"/>
      <c r="C26" s="41"/>
      <c r="D26" s="56"/>
      <c r="E26" s="58"/>
    </row>
    <row r="27" spans="1:5" s="16" customFormat="1" ht="18" customHeight="1">
      <c r="A27" s="14" t="s">
        <v>44</v>
      </c>
      <c r="B27" s="15" t="s">
        <v>26</v>
      </c>
      <c r="C27" s="40">
        <f>C28</f>
        <v>42.1</v>
      </c>
      <c r="D27" s="57">
        <f>D28</f>
        <v>42.1</v>
      </c>
      <c r="E27" s="60">
        <f>D27/C27*100</f>
        <v>100</v>
      </c>
    </row>
    <row r="28" spans="1:5" ht="54" customHeight="1">
      <c r="A28" s="9" t="s">
        <v>45</v>
      </c>
      <c r="B28" s="11" t="s">
        <v>27</v>
      </c>
      <c r="C28" s="41">
        <f>C29</f>
        <v>42.1</v>
      </c>
      <c r="D28" s="56">
        <f>D29</f>
        <v>42.1</v>
      </c>
      <c r="E28" s="58">
        <f>D28/C28*100</f>
        <v>100</v>
      </c>
    </row>
    <row r="29" spans="1:5" ht="77.25" customHeight="1">
      <c r="A29" s="9" t="s">
        <v>46</v>
      </c>
      <c r="B29" s="11" t="s">
        <v>28</v>
      </c>
      <c r="C29" s="41">
        <v>42.1</v>
      </c>
      <c r="D29" s="56">
        <v>42.1</v>
      </c>
      <c r="E29" s="58">
        <f>D29/C29*100</f>
        <v>100</v>
      </c>
    </row>
    <row r="30" spans="1:5" ht="17.25" customHeight="1">
      <c r="A30" s="9"/>
      <c r="B30" s="11"/>
      <c r="C30" s="41"/>
      <c r="D30" s="56"/>
      <c r="E30" s="58"/>
    </row>
    <row r="31" spans="1:5" ht="44.25" customHeight="1">
      <c r="A31" s="14" t="s">
        <v>81</v>
      </c>
      <c r="B31" s="28" t="s">
        <v>82</v>
      </c>
      <c r="C31" s="40">
        <f aca="true" t="shared" si="2" ref="C31:D33">C32</f>
        <v>1.6</v>
      </c>
      <c r="D31" s="57">
        <f t="shared" si="2"/>
        <v>1.6</v>
      </c>
      <c r="E31" s="60">
        <f>D31/C31*100</f>
        <v>100</v>
      </c>
    </row>
    <row r="32" spans="1:5" ht="16.5" customHeight="1">
      <c r="A32" s="9" t="s">
        <v>83</v>
      </c>
      <c r="B32" s="32" t="s">
        <v>84</v>
      </c>
      <c r="C32" s="41">
        <f t="shared" si="2"/>
        <v>1.6</v>
      </c>
      <c r="D32" s="56">
        <f t="shared" si="2"/>
        <v>1.6</v>
      </c>
      <c r="E32" s="58">
        <f>D32/C32*100</f>
        <v>100</v>
      </c>
    </row>
    <row r="33" spans="1:5" ht="28.5" customHeight="1">
      <c r="A33" s="9" t="s">
        <v>85</v>
      </c>
      <c r="B33" s="32" t="s">
        <v>86</v>
      </c>
      <c r="C33" s="41">
        <f t="shared" si="2"/>
        <v>1.6</v>
      </c>
      <c r="D33" s="56">
        <f t="shared" si="2"/>
        <v>1.6</v>
      </c>
      <c r="E33" s="58">
        <f>D33/C33*100</f>
        <v>100</v>
      </c>
    </row>
    <row r="34" spans="1:5" ht="44.25" customHeight="1">
      <c r="A34" s="9" t="s">
        <v>110</v>
      </c>
      <c r="B34" s="32" t="s">
        <v>87</v>
      </c>
      <c r="C34" s="41">
        <v>1.6</v>
      </c>
      <c r="D34" s="56">
        <v>1.6</v>
      </c>
      <c r="E34" s="58">
        <f>D34/C34*100</f>
        <v>100</v>
      </c>
    </row>
    <row r="35" spans="1:5" ht="29.25" customHeight="1">
      <c r="A35" s="9" t="s">
        <v>111</v>
      </c>
      <c r="B35" s="32" t="s">
        <v>112</v>
      </c>
      <c r="C35" s="41"/>
      <c r="D35" s="56"/>
      <c r="E35" s="58"/>
    </row>
    <row r="36" spans="1:5" ht="21" customHeight="1">
      <c r="A36" s="9" t="s">
        <v>113</v>
      </c>
      <c r="B36" s="32" t="s">
        <v>114</v>
      </c>
      <c r="C36" s="41"/>
      <c r="D36" s="56"/>
      <c r="E36" s="58"/>
    </row>
    <row r="37" spans="1:5" ht="30" customHeight="1">
      <c r="A37" s="9" t="s">
        <v>115</v>
      </c>
      <c r="B37" s="32" t="s">
        <v>116</v>
      </c>
      <c r="C37" s="41"/>
      <c r="D37" s="56"/>
      <c r="E37" s="58"/>
    </row>
    <row r="38" spans="1:5" ht="51" customHeight="1">
      <c r="A38" s="9" t="s">
        <v>117</v>
      </c>
      <c r="B38" s="32" t="s">
        <v>118</v>
      </c>
      <c r="C38" s="41"/>
      <c r="D38" s="56"/>
      <c r="E38" s="58"/>
    </row>
    <row r="39" spans="1:5" ht="63" customHeight="1">
      <c r="A39" s="9" t="s">
        <v>119</v>
      </c>
      <c r="B39" s="32" t="s">
        <v>120</v>
      </c>
      <c r="C39" s="41"/>
      <c r="D39" s="56"/>
      <c r="E39" s="58"/>
    </row>
    <row r="40" spans="1:5" ht="18.75" customHeight="1">
      <c r="A40" s="9" t="s">
        <v>121</v>
      </c>
      <c r="B40" s="32" t="s">
        <v>122</v>
      </c>
      <c r="C40" s="41"/>
      <c r="D40" s="56"/>
      <c r="E40" s="58"/>
    </row>
    <row r="41" spans="1:5" ht="24.75" customHeight="1">
      <c r="A41" s="9" t="s">
        <v>123</v>
      </c>
      <c r="B41" s="32" t="s">
        <v>124</v>
      </c>
      <c r="C41" s="41"/>
      <c r="D41" s="56"/>
      <c r="E41" s="58"/>
    </row>
    <row r="42" spans="1:5" ht="17.25" customHeight="1">
      <c r="A42" s="9"/>
      <c r="B42" s="32"/>
      <c r="C42" s="41"/>
      <c r="D42" s="56"/>
      <c r="E42" s="58"/>
    </row>
    <row r="43" spans="1:5" ht="50.25" customHeight="1">
      <c r="A43" s="73" t="s">
        <v>66</v>
      </c>
      <c r="B43" s="74" t="s">
        <v>29</v>
      </c>
      <c r="C43" s="75">
        <f>C44</f>
        <v>733</v>
      </c>
      <c r="D43" s="57">
        <f>D44</f>
        <v>733.1</v>
      </c>
      <c r="E43" s="60">
        <f aca="true" t="shared" si="3" ref="E43:E50">D43/C43*100</f>
        <v>100.01364256480218</v>
      </c>
    </row>
    <row r="44" spans="1:5" ht="91.5" customHeight="1">
      <c r="A44" s="29" t="s">
        <v>60</v>
      </c>
      <c r="B44" s="71" t="s">
        <v>88</v>
      </c>
      <c r="C44" s="44">
        <f>C45+C47+C49</f>
        <v>733</v>
      </c>
      <c r="D44" s="62">
        <f>D46+D47+D49</f>
        <v>733.1</v>
      </c>
      <c r="E44" s="72">
        <f t="shared" si="3"/>
        <v>100.01364256480218</v>
      </c>
    </row>
    <row r="45" spans="1:5" ht="65.25" customHeight="1">
      <c r="A45" s="80" t="s">
        <v>125</v>
      </c>
      <c r="B45" s="32" t="s">
        <v>127</v>
      </c>
      <c r="C45" s="42">
        <f>C46</f>
        <v>257.2</v>
      </c>
      <c r="D45" s="56">
        <f>D46</f>
        <v>257.3</v>
      </c>
      <c r="E45" s="58">
        <f t="shared" si="3"/>
        <v>100.0388802488336</v>
      </c>
    </row>
    <row r="46" spans="1:5" ht="81" customHeight="1">
      <c r="A46" s="31" t="s">
        <v>126</v>
      </c>
      <c r="B46" s="32" t="s">
        <v>40</v>
      </c>
      <c r="C46" s="42">
        <v>257.2</v>
      </c>
      <c r="D46" s="56">
        <v>257.3</v>
      </c>
      <c r="E46" s="58">
        <f t="shared" si="3"/>
        <v>100.0388802488336</v>
      </c>
    </row>
    <row r="47" spans="1:5" ht="78" customHeight="1">
      <c r="A47" s="29" t="s">
        <v>128</v>
      </c>
      <c r="B47" s="30" t="s">
        <v>129</v>
      </c>
      <c r="C47" s="63">
        <f>C48</f>
        <v>240.9</v>
      </c>
      <c r="D47" s="56">
        <f>D48</f>
        <v>240.9</v>
      </c>
      <c r="E47" s="58">
        <f t="shared" si="3"/>
        <v>100</v>
      </c>
    </row>
    <row r="48" spans="1:5" ht="62.25" customHeight="1">
      <c r="A48" s="35" t="s">
        <v>47</v>
      </c>
      <c r="B48" s="36" t="s">
        <v>41</v>
      </c>
      <c r="C48" s="43">
        <v>240.9</v>
      </c>
      <c r="D48" s="56">
        <v>240.9</v>
      </c>
      <c r="E48" s="58">
        <f t="shared" si="3"/>
        <v>100</v>
      </c>
    </row>
    <row r="49" spans="1:5" ht="75.75" customHeight="1">
      <c r="A49" s="35" t="s">
        <v>130</v>
      </c>
      <c r="B49" s="36" t="s">
        <v>131</v>
      </c>
      <c r="C49" s="43">
        <f>C50</f>
        <v>234.9</v>
      </c>
      <c r="D49" s="56">
        <f>D50</f>
        <v>234.9</v>
      </c>
      <c r="E49" s="58">
        <f t="shared" si="3"/>
        <v>100</v>
      </c>
    </row>
    <row r="50" spans="1:5" ht="77.25" customHeight="1">
      <c r="A50" s="35" t="s">
        <v>68</v>
      </c>
      <c r="B50" s="36" t="s">
        <v>89</v>
      </c>
      <c r="C50" s="43">
        <v>234.9</v>
      </c>
      <c r="D50" s="56">
        <v>234.9</v>
      </c>
      <c r="E50" s="58">
        <f t="shared" si="3"/>
        <v>100</v>
      </c>
    </row>
    <row r="51" spans="1:5" ht="15" customHeight="1">
      <c r="A51" s="35"/>
      <c r="B51" s="36"/>
      <c r="C51" s="63"/>
      <c r="D51" s="56"/>
      <c r="E51" s="58"/>
    </row>
    <row r="52" spans="1:5" ht="25.5" customHeight="1">
      <c r="A52" s="64" t="s">
        <v>90</v>
      </c>
      <c r="B52" s="65" t="s">
        <v>91</v>
      </c>
      <c r="C52" s="66">
        <f>C53+C54+C55</f>
        <v>82.6</v>
      </c>
      <c r="D52" s="60">
        <f>D53+D54+D55</f>
        <v>82.7</v>
      </c>
      <c r="E52" s="60">
        <f>D52/C52*100</f>
        <v>100.12106537530268</v>
      </c>
    </row>
    <row r="53" spans="1:5" ht="28.5" customHeight="1">
      <c r="A53" s="35" t="s">
        <v>132</v>
      </c>
      <c r="B53" s="36" t="s">
        <v>133</v>
      </c>
      <c r="C53" s="63"/>
      <c r="D53" s="62"/>
      <c r="E53" s="58"/>
    </row>
    <row r="54" spans="1:5" ht="38.25" customHeight="1">
      <c r="A54" s="35" t="s">
        <v>134</v>
      </c>
      <c r="B54" s="36" t="s">
        <v>135</v>
      </c>
      <c r="C54" s="63">
        <v>82.6</v>
      </c>
      <c r="D54" s="62">
        <v>82.7</v>
      </c>
      <c r="E54" s="58">
        <f>D54/C54*100</f>
        <v>100.12106537530268</v>
      </c>
    </row>
    <row r="55" spans="1:5" ht="29.25" customHeight="1">
      <c r="A55" s="35" t="s">
        <v>136</v>
      </c>
      <c r="B55" s="36" t="s">
        <v>137</v>
      </c>
      <c r="C55" s="63"/>
      <c r="D55" s="62"/>
      <c r="E55" s="58"/>
    </row>
    <row r="56" spans="1:5" ht="14.25" customHeight="1">
      <c r="A56" s="33"/>
      <c r="B56" s="34"/>
      <c r="C56" s="44"/>
      <c r="D56" s="62"/>
      <c r="E56" s="58"/>
    </row>
    <row r="57" spans="1:5" ht="31.5" customHeight="1">
      <c r="A57" s="73" t="s">
        <v>92</v>
      </c>
      <c r="B57" s="74" t="s">
        <v>30</v>
      </c>
      <c r="C57" s="75">
        <f>C61+C58</f>
        <v>1307.3999999999999</v>
      </c>
      <c r="D57" s="60">
        <f>D58+D61</f>
        <v>1307.3999999999999</v>
      </c>
      <c r="E57" s="60">
        <f aca="true" t="shared" si="4" ref="E57:E62">D57/C57*100</f>
        <v>100</v>
      </c>
    </row>
    <row r="58" spans="1:5" ht="85.5" customHeight="1">
      <c r="A58" s="29" t="s">
        <v>138</v>
      </c>
      <c r="B58" s="30" t="s">
        <v>139</v>
      </c>
      <c r="C58" s="78">
        <f>C59</f>
        <v>1266.1</v>
      </c>
      <c r="D58" s="69">
        <f>D59</f>
        <v>1266.1</v>
      </c>
      <c r="E58" s="58">
        <f t="shared" si="4"/>
        <v>100</v>
      </c>
    </row>
    <row r="59" spans="1:5" ht="89.25" customHeight="1">
      <c r="A59" s="29" t="s">
        <v>140</v>
      </c>
      <c r="B59" s="79" t="s">
        <v>141</v>
      </c>
      <c r="C59" s="76">
        <f>C60</f>
        <v>1266.1</v>
      </c>
      <c r="D59" s="77">
        <f>D60</f>
        <v>1266.1</v>
      </c>
      <c r="E59" s="72">
        <f t="shared" si="4"/>
        <v>100</v>
      </c>
    </row>
    <row r="60" spans="1:5" ht="90.75" customHeight="1">
      <c r="A60" s="33" t="s">
        <v>142</v>
      </c>
      <c r="B60" s="11" t="s">
        <v>94</v>
      </c>
      <c r="C60" s="41">
        <v>1266.1</v>
      </c>
      <c r="D60" s="58">
        <v>1266.1</v>
      </c>
      <c r="E60" s="58">
        <f t="shared" si="4"/>
        <v>100</v>
      </c>
    </row>
    <row r="61" spans="1:5" ht="51.75" customHeight="1">
      <c r="A61" s="9" t="s">
        <v>143</v>
      </c>
      <c r="B61" s="11" t="s">
        <v>93</v>
      </c>
      <c r="C61" s="41">
        <f>C62</f>
        <v>41.3</v>
      </c>
      <c r="D61" s="58">
        <f>D62</f>
        <v>41.3</v>
      </c>
      <c r="E61" s="58">
        <f t="shared" si="4"/>
        <v>100</v>
      </c>
    </row>
    <row r="62" spans="1:5" ht="54" customHeight="1">
      <c r="A62" s="9" t="s">
        <v>144</v>
      </c>
      <c r="B62" s="11" t="s">
        <v>43</v>
      </c>
      <c r="C62" s="41">
        <v>41.3</v>
      </c>
      <c r="D62" s="58">
        <v>41.3</v>
      </c>
      <c r="E62" s="58">
        <f t="shared" si="4"/>
        <v>100</v>
      </c>
    </row>
    <row r="63" spans="1:5" ht="17.25" customHeight="1">
      <c r="A63" s="9"/>
      <c r="B63" s="11"/>
      <c r="C63" s="41"/>
      <c r="D63" s="56"/>
      <c r="E63" s="58"/>
    </row>
    <row r="64" spans="1:5" ht="21.75" customHeight="1">
      <c r="A64" s="14" t="s">
        <v>50</v>
      </c>
      <c r="B64" s="17" t="s">
        <v>31</v>
      </c>
      <c r="C64" s="45">
        <f>C65+C67</f>
        <v>0</v>
      </c>
      <c r="D64" s="60">
        <f>D65+D67</f>
        <v>0</v>
      </c>
      <c r="E64" s="60">
        <v>0</v>
      </c>
    </row>
    <row r="65" spans="1:5" ht="23.25" customHeight="1">
      <c r="A65" s="9" t="s">
        <v>51</v>
      </c>
      <c r="B65" s="18" t="s">
        <v>32</v>
      </c>
      <c r="C65" s="41"/>
      <c r="D65" s="56"/>
      <c r="E65" s="58"/>
    </row>
    <row r="66" spans="1:5" ht="27" customHeight="1">
      <c r="A66" s="9" t="s">
        <v>52</v>
      </c>
      <c r="B66" s="11" t="s">
        <v>33</v>
      </c>
      <c r="C66" s="41"/>
      <c r="D66" s="56"/>
      <c r="E66" s="58"/>
    </row>
    <row r="67" spans="1:5" ht="24" customHeight="1">
      <c r="A67" s="9" t="s">
        <v>53</v>
      </c>
      <c r="B67" s="18" t="s">
        <v>31</v>
      </c>
      <c r="C67" s="41">
        <f>C68</f>
        <v>0</v>
      </c>
      <c r="D67" s="58">
        <f>D68</f>
        <v>0</v>
      </c>
      <c r="E67" s="58">
        <v>0</v>
      </c>
    </row>
    <row r="68" spans="1:5" ht="21.75" customHeight="1">
      <c r="A68" s="9" t="s">
        <v>54</v>
      </c>
      <c r="B68" s="18" t="s">
        <v>34</v>
      </c>
      <c r="C68" s="41"/>
      <c r="D68" s="56"/>
      <c r="E68" s="58">
        <v>0</v>
      </c>
    </row>
    <row r="69" spans="1:5" s="13" customFormat="1" ht="14.25">
      <c r="A69" s="5"/>
      <c r="B69" s="19" t="s">
        <v>35</v>
      </c>
      <c r="C69" s="40">
        <f>C6</f>
        <v>7496.6</v>
      </c>
      <c r="D69" s="70">
        <f>D6</f>
        <v>7497.000000000001</v>
      </c>
      <c r="E69" s="60">
        <f>D69/C69*100</f>
        <v>100.00533575220767</v>
      </c>
    </row>
    <row r="70" spans="1:5" ht="14.25">
      <c r="A70" s="20"/>
      <c r="B70" s="20"/>
      <c r="C70" s="46"/>
      <c r="D70" s="56"/>
      <c r="E70" s="58"/>
    </row>
    <row r="71" spans="1:5" s="23" customFormat="1" ht="14.25">
      <c r="A71" s="21" t="s">
        <v>55</v>
      </c>
      <c r="B71" s="22" t="s">
        <v>36</v>
      </c>
      <c r="C71" s="47">
        <f>C72+C75+C85+C88</f>
        <v>25609.800000000003</v>
      </c>
      <c r="D71" s="57">
        <f>D72+D75+D85+D88</f>
        <v>25609.800000000003</v>
      </c>
      <c r="E71" s="60">
        <f aca="true" t="shared" si="5" ref="E71:E76">D71/C71*100</f>
        <v>100</v>
      </c>
    </row>
    <row r="72" spans="1:5" s="23" customFormat="1" ht="31.5" customHeight="1">
      <c r="A72" s="14" t="s">
        <v>56</v>
      </c>
      <c r="B72" s="15" t="s">
        <v>37</v>
      </c>
      <c r="C72" s="47">
        <f>C73+C74</f>
        <v>14629.1</v>
      </c>
      <c r="D72" s="60">
        <f>D73+D74</f>
        <v>14629.1</v>
      </c>
      <c r="E72" s="58">
        <f t="shared" si="5"/>
        <v>100</v>
      </c>
    </row>
    <row r="73" spans="1:5" s="24" customFormat="1" ht="38.25">
      <c r="A73" s="9" t="s">
        <v>57</v>
      </c>
      <c r="B73" s="11" t="s">
        <v>62</v>
      </c>
      <c r="C73" s="48">
        <v>3399</v>
      </c>
      <c r="D73" s="58">
        <v>3399</v>
      </c>
      <c r="E73" s="58">
        <f t="shared" si="5"/>
        <v>100</v>
      </c>
    </row>
    <row r="74" spans="1:5" s="24" customFormat="1" ht="38.25">
      <c r="A74" s="9" t="s">
        <v>57</v>
      </c>
      <c r="B74" s="11" t="s">
        <v>61</v>
      </c>
      <c r="C74" s="48">
        <v>11230.1</v>
      </c>
      <c r="D74" s="58">
        <v>11230.1</v>
      </c>
      <c r="E74" s="58">
        <f t="shared" si="5"/>
        <v>100</v>
      </c>
    </row>
    <row r="75" spans="1:5" s="24" customFormat="1" ht="42.75">
      <c r="A75" s="14" t="s">
        <v>63</v>
      </c>
      <c r="B75" s="15" t="s">
        <v>64</v>
      </c>
      <c r="C75" s="47">
        <f>C77+C79+C81+C76+C78+C80+C82+C83+C84</f>
        <v>8961.7</v>
      </c>
      <c r="D75" s="60">
        <f>D77+D79+D81+D76+D78+D80+D82+D83+D84</f>
        <v>8961.7</v>
      </c>
      <c r="E75" s="60">
        <f t="shared" si="5"/>
        <v>100</v>
      </c>
    </row>
    <row r="76" spans="1:5" s="24" customFormat="1" ht="76.5">
      <c r="A76" s="9" t="s">
        <v>100</v>
      </c>
      <c r="B76" s="11" t="s">
        <v>101</v>
      </c>
      <c r="C76" s="48">
        <v>5566.3</v>
      </c>
      <c r="D76" s="58">
        <v>5566.3</v>
      </c>
      <c r="E76" s="58">
        <f t="shared" si="5"/>
        <v>100</v>
      </c>
    </row>
    <row r="77" spans="1:5" s="24" customFormat="1" ht="65.25" customHeight="1">
      <c r="A77" s="9" t="s">
        <v>65</v>
      </c>
      <c r="B77" s="11" t="s">
        <v>95</v>
      </c>
      <c r="C77" s="48"/>
      <c r="D77" s="56"/>
      <c r="E77" s="58"/>
    </row>
    <row r="78" spans="1:5" s="24" customFormat="1" ht="38.25" customHeight="1">
      <c r="A78" s="9" t="s">
        <v>102</v>
      </c>
      <c r="B78" s="11" t="s">
        <v>103</v>
      </c>
      <c r="C78" s="48">
        <v>1068.4</v>
      </c>
      <c r="D78" s="58">
        <v>1068.4</v>
      </c>
      <c r="E78" s="58">
        <f>D78/C78*100</f>
        <v>100</v>
      </c>
    </row>
    <row r="79" spans="1:5" s="24" customFormat="1" ht="39" customHeight="1">
      <c r="A79" s="9" t="s">
        <v>70</v>
      </c>
      <c r="B79" s="11" t="s">
        <v>96</v>
      </c>
      <c r="C79" s="48"/>
      <c r="D79" s="56"/>
      <c r="E79" s="58"/>
    </row>
    <row r="80" spans="1:5" s="24" customFormat="1" ht="63.75" customHeight="1">
      <c r="A80" s="9" t="s">
        <v>104</v>
      </c>
      <c r="B80" s="11" t="s">
        <v>145</v>
      </c>
      <c r="C80" s="48"/>
      <c r="D80" s="56"/>
      <c r="E80" s="58"/>
    </row>
    <row r="81" spans="1:5" s="24" customFormat="1" ht="90.75" customHeight="1">
      <c r="A81" s="9" t="s">
        <v>74</v>
      </c>
      <c r="B81" s="67" t="s">
        <v>105</v>
      </c>
      <c r="C81" s="48"/>
      <c r="D81" s="56"/>
      <c r="E81" s="58"/>
    </row>
    <row r="82" spans="1:5" s="24" customFormat="1" ht="63" customHeight="1">
      <c r="A82" s="9" t="s">
        <v>146</v>
      </c>
      <c r="B82" s="67" t="s">
        <v>147</v>
      </c>
      <c r="C82" s="48">
        <v>1562</v>
      </c>
      <c r="D82" s="56">
        <v>1562</v>
      </c>
      <c r="E82" s="58">
        <f>D82/C82*100</f>
        <v>100</v>
      </c>
    </row>
    <row r="83" spans="1:5" s="24" customFormat="1" ht="78" customHeight="1">
      <c r="A83" s="9" t="s">
        <v>148</v>
      </c>
      <c r="B83" s="67" t="s">
        <v>149</v>
      </c>
      <c r="C83" s="48">
        <v>638</v>
      </c>
      <c r="D83" s="58">
        <v>638</v>
      </c>
      <c r="E83" s="58">
        <f>D83/C83*100</f>
        <v>100</v>
      </c>
    </row>
    <row r="84" spans="1:5" s="24" customFormat="1" ht="49.5" customHeight="1">
      <c r="A84" s="9" t="s">
        <v>158</v>
      </c>
      <c r="B84" s="67" t="s">
        <v>159</v>
      </c>
      <c r="C84" s="48">
        <v>127</v>
      </c>
      <c r="D84" s="58">
        <v>127</v>
      </c>
      <c r="E84" s="58">
        <f>D84/C84*100</f>
        <v>100</v>
      </c>
    </row>
    <row r="85" spans="1:5" s="23" customFormat="1" ht="42.75">
      <c r="A85" s="14" t="s">
        <v>58</v>
      </c>
      <c r="B85" s="25" t="s">
        <v>38</v>
      </c>
      <c r="C85" s="49">
        <f>C86</f>
        <v>279</v>
      </c>
      <c r="D85" s="60">
        <f>D86</f>
        <v>279</v>
      </c>
      <c r="E85" s="60">
        <f>D85/C85*100</f>
        <v>100</v>
      </c>
    </row>
    <row r="86" spans="1:5" s="24" customFormat="1" ht="38.25">
      <c r="A86" s="9" t="s">
        <v>59</v>
      </c>
      <c r="B86" s="10" t="s">
        <v>97</v>
      </c>
      <c r="C86" s="48">
        <v>279</v>
      </c>
      <c r="D86" s="58">
        <v>279</v>
      </c>
      <c r="E86" s="58">
        <f>D86/C86*100</f>
        <v>100</v>
      </c>
    </row>
    <row r="87" spans="1:5" s="24" customFormat="1" ht="15">
      <c r="A87" s="9"/>
      <c r="B87" s="10"/>
      <c r="C87" s="50"/>
      <c r="D87" s="56"/>
      <c r="E87" s="58"/>
    </row>
    <row r="88" spans="1:5" s="24" customFormat="1" ht="14.25">
      <c r="A88" s="37" t="s">
        <v>71</v>
      </c>
      <c r="B88" s="25" t="s">
        <v>72</v>
      </c>
      <c r="C88" s="49">
        <f>C90+C89</f>
        <v>1740</v>
      </c>
      <c r="D88" s="60">
        <f>D90+D89</f>
        <v>1740</v>
      </c>
      <c r="E88" s="60">
        <f>D88/C88*100</f>
        <v>100</v>
      </c>
    </row>
    <row r="89" spans="1:5" s="24" customFormat="1" ht="26.25">
      <c r="A89" s="38" t="s">
        <v>73</v>
      </c>
      <c r="B89" s="10" t="s">
        <v>154</v>
      </c>
      <c r="C89" s="81">
        <v>250</v>
      </c>
      <c r="D89" s="69">
        <v>250</v>
      </c>
      <c r="E89" s="58">
        <f>D89/C89*100</f>
        <v>100</v>
      </c>
    </row>
    <row r="90" spans="1:5" s="24" customFormat="1" ht="25.5">
      <c r="A90" s="38" t="s">
        <v>73</v>
      </c>
      <c r="B90" s="10" t="s">
        <v>155</v>
      </c>
      <c r="C90" s="48">
        <v>1490</v>
      </c>
      <c r="D90" s="58">
        <v>1490</v>
      </c>
      <c r="E90" s="58">
        <f>D90/C90*100</f>
        <v>100</v>
      </c>
    </row>
    <row r="91" spans="1:5" s="24" customFormat="1" ht="15">
      <c r="A91" s="9"/>
      <c r="B91" s="10"/>
      <c r="C91" s="50"/>
      <c r="D91" s="56"/>
      <c r="E91" s="58"/>
    </row>
    <row r="92" spans="1:5" s="24" customFormat="1" ht="103.5" customHeight="1">
      <c r="A92" s="26" t="s">
        <v>48</v>
      </c>
      <c r="B92" s="27" t="s">
        <v>98</v>
      </c>
      <c r="C92" s="51">
        <v>0</v>
      </c>
      <c r="D92" s="56"/>
      <c r="E92" s="58"/>
    </row>
    <row r="93" spans="1:7" ht="89.25">
      <c r="A93" s="9" t="s">
        <v>49</v>
      </c>
      <c r="B93" s="11" t="s">
        <v>99</v>
      </c>
      <c r="C93" s="41">
        <v>0</v>
      </c>
      <c r="D93" s="56"/>
      <c r="E93" s="58"/>
      <c r="G93" s="55" t="s">
        <v>75</v>
      </c>
    </row>
    <row r="94" spans="1:7" ht="99.75">
      <c r="A94" s="14" t="s">
        <v>150</v>
      </c>
      <c r="B94" s="15" t="s">
        <v>151</v>
      </c>
      <c r="C94" s="40"/>
      <c r="D94" s="57"/>
      <c r="E94" s="60"/>
      <c r="G94" s="55"/>
    </row>
    <row r="95" spans="1:7" ht="51">
      <c r="A95" s="9" t="s">
        <v>152</v>
      </c>
      <c r="B95" s="11" t="s">
        <v>153</v>
      </c>
      <c r="C95" s="41"/>
      <c r="D95" s="56"/>
      <c r="E95" s="58"/>
      <c r="G95" s="55"/>
    </row>
    <row r="96" spans="1:5" ht="15.75">
      <c r="A96" s="85" t="s">
        <v>39</v>
      </c>
      <c r="B96" s="85"/>
      <c r="C96" s="52">
        <f>C69+C71</f>
        <v>33106.4</v>
      </c>
      <c r="D96" s="61">
        <f>D6+D71</f>
        <v>33106.8</v>
      </c>
      <c r="E96" s="61">
        <f>D96/C96*100</f>
        <v>100.00120822559988</v>
      </c>
    </row>
  </sheetData>
  <mergeCells count="4">
    <mergeCell ref="A96:B96"/>
    <mergeCell ref="B1:E1"/>
    <mergeCell ref="A3:E3"/>
    <mergeCell ref="C2:E2"/>
  </mergeCells>
  <printOptions/>
  <pageMargins left="0.1968503937007874" right="0.1968503937007874" top="0.1968503937007874" bottom="0.1968503937007874" header="0.5118110236220472" footer="0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2013-01-23T12:57:26Z</cp:lastPrinted>
  <dcterms:created xsi:type="dcterms:W3CDTF">2010-08-16T07:06:38Z</dcterms:created>
  <dcterms:modified xsi:type="dcterms:W3CDTF">2013-01-23T13:00:38Z</dcterms:modified>
  <cp:category/>
  <cp:version/>
  <cp:contentType/>
  <cp:contentStatus/>
</cp:coreProperties>
</file>